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963E150-2DC6-40A9-BA4F-9C009A1B36F8}" xr6:coauthVersionLast="47" xr6:coauthVersionMax="47" xr10:uidLastSave="{00000000-0000-0000-0000-000000000000}"/>
  <bookViews>
    <workbookView xWindow="3855" yWindow="3855" windowWidth="24180" windowHeight="11295" xr2:uid="{00000000-000D-0000-FFFF-FFFF00000000}"/>
  </bookViews>
  <sheets>
    <sheet name="Հավելված N1" sheetId="8" r:id="rId1"/>
    <sheet name="Հավելված N2" sheetId="3" r:id="rId2"/>
    <sheet name="Հավելված N3" sheetId="4" r:id="rId3"/>
    <sheet name="Հավելված N4" sheetId="5" r:id="rId4"/>
    <sheet name="Հավելված N 5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8" l="1"/>
  <c r="F43" i="8"/>
  <c r="F42" i="8"/>
  <c r="F41" i="8"/>
  <c r="F40" i="8"/>
  <c r="F39" i="8"/>
  <c r="F38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44" i="8" l="1"/>
  <c r="F19" i="3" l="1"/>
  <c r="F20" i="3"/>
  <c r="F21" i="3"/>
  <c r="F22" i="3"/>
  <c r="F23" i="3"/>
  <c r="F24" i="3"/>
  <c r="F25" i="3"/>
  <c r="F26" i="3"/>
  <c r="F27" i="3"/>
  <c r="F28" i="3"/>
  <c r="F15" i="3"/>
  <c r="F16" i="3"/>
  <c r="F17" i="3"/>
  <c r="F18" i="3"/>
  <c r="F19" i="5"/>
  <c r="F18" i="5"/>
  <c r="F17" i="5"/>
  <c r="F16" i="5"/>
  <c r="F15" i="5"/>
  <c r="F14" i="5"/>
  <c r="F20" i="5"/>
  <c r="F21" i="5"/>
  <c r="D29" i="3"/>
  <c r="F14" i="3"/>
  <c r="F29" i="3" l="1"/>
  <c r="F13" i="5" l="1"/>
  <c r="F18" i="4"/>
  <c r="F17" i="4"/>
  <c r="F16" i="4"/>
  <c r="F15" i="4"/>
  <c r="F14" i="4"/>
  <c r="F13" i="4"/>
  <c r="D19" i="4" l="1"/>
  <c r="E22" i="5" l="1"/>
  <c r="D22" i="5"/>
  <c r="F19" i="4" l="1"/>
  <c r="F22" i="5"/>
</calcChain>
</file>

<file path=xl/sharedStrings.xml><?xml version="1.0" encoding="utf-8"?>
<sst xmlns="http://schemas.openxmlformats.org/spreadsheetml/2006/main" count="293" uniqueCount="217">
  <si>
    <t>Հ/հ</t>
  </si>
  <si>
    <t>Հաստիքի անվանումը</t>
  </si>
  <si>
    <t>Հավաքարար</t>
  </si>
  <si>
    <t>Տնտեսվար</t>
  </si>
  <si>
    <t>Գործավար</t>
  </si>
  <si>
    <t>Բյուրեղավան համայնքի  ավագանու</t>
  </si>
  <si>
    <t>2. Հաստիքացուցակը և պաշտոնային դրույքաչափերը`</t>
  </si>
  <si>
    <t>Տնօրեն</t>
  </si>
  <si>
    <t>Տնօրենի տեղակալ</t>
  </si>
  <si>
    <t>Գլխավոր հաշվապահ</t>
  </si>
  <si>
    <t>Բանվոր</t>
  </si>
  <si>
    <t xml:space="preserve">Հաստիքային միավորը </t>
  </si>
  <si>
    <t>Ընդամենը աշխատավարձ</t>
  </si>
  <si>
    <t>Բուժքույր</t>
  </si>
  <si>
    <t>Հաշվապահ</t>
  </si>
  <si>
    <t>Խոհարար</t>
  </si>
  <si>
    <t>Խոհարարի օգնական</t>
  </si>
  <si>
    <t>Դաստիարակ</t>
  </si>
  <si>
    <t>Դաստիարակի օգնական</t>
  </si>
  <si>
    <t>Երաժշտության դաստիարակ</t>
  </si>
  <si>
    <t>Օժանդակ բանվոր</t>
  </si>
  <si>
    <t>Դռնապան</t>
  </si>
  <si>
    <t>Դրույքաչափը
(ՀՀ դրամ)</t>
  </si>
  <si>
    <t>Ընդամենը</t>
  </si>
  <si>
    <t>Հաստքային միավորը</t>
  </si>
  <si>
    <t>Դաշնամուր լարող</t>
  </si>
  <si>
    <t>Գրադարանավար</t>
  </si>
  <si>
    <t>Դասատու</t>
  </si>
  <si>
    <t>Ընդամենը
աշխատավարձ</t>
  </si>
  <si>
    <t>Շախմատի մարզիչ</t>
  </si>
  <si>
    <t>Կազմակերպիչ</t>
  </si>
  <si>
    <t>Քաղաքացիաիրավական պայմանագրով աշխատանք իրականացնողներ</t>
  </si>
  <si>
    <t>Հավելված N 3</t>
  </si>
  <si>
    <t>Հավելված N 4</t>
  </si>
  <si>
    <t xml:space="preserve">ՀԱՄԱՅՆՔԻ ՂԵԿԱՎԱՐ՝ </t>
  </si>
  <si>
    <t>ՀԱԿՈԲ ԲԱԼԱՍՅԱՆ</t>
  </si>
  <si>
    <t xml:space="preserve">Ընդամենը աշխատավարձ </t>
  </si>
  <si>
    <t>Պահեստապետ</t>
  </si>
  <si>
    <t>Գերեզմանատան հսկիչ</t>
  </si>
  <si>
    <t>Ավտոամբարձիչի վարորդ</t>
  </si>
  <si>
    <t>Վարորդ</t>
  </si>
  <si>
    <t>Էլեկտրիկ</t>
  </si>
  <si>
    <t xml:space="preserve">Եռակցող </t>
  </si>
  <si>
    <t>Աղբահանության բանվոր</t>
  </si>
  <si>
    <t>Տեխնիկական աշխատող</t>
  </si>
  <si>
    <r>
      <t xml:space="preserve">    </t>
    </r>
    <r>
      <rPr>
        <b/>
        <sz val="11"/>
        <color theme="1"/>
        <rFont val="GHEA Mariam"/>
        <family val="3"/>
      </rPr>
      <t>Ընդամենը</t>
    </r>
  </si>
  <si>
    <t>Ֆիզկուլտուրայի հրահանգիչ</t>
  </si>
  <si>
    <t>Մեթոդիստ, տնօրենի ուսումնական գծով  տեղակալ</t>
  </si>
  <si>
    <t>Բյուրեղավան համայնքի Ջրաբեր գյուղի ջրամատակարարման հարցերով պատասխանատու</t>
  </si>
  <si>
    <t>Կառուցվածքային ստորաբաժանումները և հաստիքի անվանումը</t>
  </si>
  <si>
    <t>Հաստի-քային միավորը</t>
  </si>
  <si>
    <t>Դրույքը</t>
  </si>
  <si>
    <t>Դրույքաչափը (ՀՀ դրամ)</t>
  </si>
  <si>
    <t>Իրավական հիմքը</t>
  </si>
  <si>
    <t>I.ՎԱՐՉԱՏՆՏԵՍԱԿԱՆ ՄԱՍ</t>
  </si>
  <si>
    <t>Աշխատավարձի դրույքաչափը   
    սահմանվում է հիմնադիրի կողմից  (ՀՀ ԱՆ 24.07.2014թ. հրաման № 1791-Ա, կետ 7)</t>
  </si>
  <si>
    <t>Աշխատավարձի դրույքաչափը       սահմանվում է տնօրենի կողմից (ՀՀ ԱՆ 24.07.2014թ. հրաման 
№ 1791-Ա, կետ 7)</t>
  </si>
  <si>
    <t xml:space="preserve">Ավագ բուժքույր  </t>
  </si>
  <si>
    <t>Աշխատավարձի դրույքաչափը       սահմանվում է բաժանմունքի միջին բուժանձնակազմի աշխատողների միջին աշխատավարձը  1.2 գործակցով հաշվարկված գումարից ոչ պակաս</t>
  </si>
  <si>
    <t xml:space="preserve"> ՀՀ ԱՆ 24.07.2014թ. հրաման № 1791-Ա,
 կետ 9</t>
  </si>
  <si>
    <t>Անձնակազմի կառավարման մասնագետ</t>
  </si>
  <si>
    <t>Աշխատավարձի դրույքաչափը       սահմանվում է տնօրենի կողմից  (ՀՀ ԱՆ 24.07.2014թ. հրաման 
№ 1791-Ա, կետ 13)</t>
  </si>
  <si>
    <t xml:space="preserve">Բուժվիճակագիր </t>
  </si>
  <si>
    <t>Աշխատավարձի դրույքաչափը       սահմանվում է տնօրենի կողմից  (ՀՀ ԱՆ 24.07.2014թ. Հրաման
 № 1791-Ա, կետ 13)</t>
  </si>
  <si>
    <t xml:space="preserve">Գործավար  </t>
  </si>
  <si>
    <t>Աշխատավարձի դրույքաչափը       սահմանվում է տնօրենի կողմից  (ՀՀ ԱՆ 24.07.2014թ. հրաման № 1791-Ա, կետ 13)</t>
  </si>
  <si>
    <t>Մատենավարուհի</t>
  </si>
  <si>
    <t>Սանիտար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</si>
  <si>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ԱՌՈՂՋՈՒԹՅԱՆ ԱՌԱՋՆԱՅԻՆ ՊԱՀՊԱՆՄԱՆ ԲԱԺԻՆ</t>
    </r>
  </si>
  <si>
    <t>Ընտանեկան բժիշկ</t>
  </si>
  <si>
    <t xml:space="preserve">Աշխատավարձի դրույքաչափը սահմանվում է. </t>
  </si>
  <si>
    <t>ՀՀ ԱՆ 24.07.2014թ. հրաման № 1791-Ա, (հավելված N 1)</t>
  </si>
  <si>
    <t>յուրաքանչյուր մեծահասակի համար՝ 117.5 դր.,</t>
  </si>
  <si>
    <t>յուրաքանչյուր երեխայի համար՝ 235.0 դր.</t>
  </si>
  <si>
    <t>Ընտանեկան բուժքույր</t>
  </si>
  <si>
    <t>յուրաքանչյուր մեծահասակի համար՝ 60.0 դր.,</t>
  </si>
  <si>
    <t xml:space="preserve">յուրաքանչյուր երեխայի համար՝120.0 դր. </t>
  </si>
  <si>
    <t>Հիմնական դպրոցի բուժքույր</t>
  </si>
  <si>
    <t>ՀՀ ԱՆ 24.07.2014թ. հրաման № 1791-Ա, (հավելված N 2)</t>
  </si>
  <si>
    <t xml:space="preserve">յուրաքանչյուր աշակերտի հաշվով 171.4 դր. </t>
  </si>
  <si>
    <t>Ավագ դպրոցի բուժքույր</t>
  </si>
  <si>
    <t>յուրաքանչյուր աշակերտի հաշվով 171.4 դր.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</si>
  <si>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ՄԱՆԿԱԲԱՐՁԱԳԻՆԵԿՈԼՈԳԻԱԿԱՆ ԲԱԺԻՆ</t>
    </r>
  </si>
  <si>
    <t>Մանկաբարձ-գինեկոլոգ</t>
  </si>
  <si>
    <t>ՀՀ ԱՆ 24.07.2014թ.
հրաման № 1791-Ա,
(հավելված N 3)</t>
  </si>
  <si>
    <t>գրանցված կանանց թվաքանակով՝ յուրաքանչյուրի համար 28.0 դր. ,</t>
  </si>
  <si>
    <t xml:space="preserve">յուրաքանչյուր հղիի հաշվով՝ 1900.0 դր. </t>
  </si>
  <si>
    <t>Մանկաբարձուհի</t>
  </si>
  <si>
    <t>գրանցված կանանց թվաքանակով՝ յուրաքանչյուրի համար  34.33 դր. ,</t>
  </si>
  <si>
    <t xml:space="preserve">յուրաքանչյուր հղիի հաշվով՝ 700 դր. </t>
  </si>
  <si>
    <t xml:space="preserve"> ՀՀ ԱՆ 24.07.2014թ. հրաման № 1791-Ա
 (կետ 20, 
ենթակետ 4)</t>
  </si>
  <si>
    <t>Շտապ օգնության հերթապահ բժիշկ</t>
  </si>
  <si>
    <t>Շտապ օգնության հերթապահ բուժքույր</t>
  </si>
  <si>
    <t>Շտապ օգնության հերթապահ վարորդ-սանիտար</t>
  </si>
  <si>
    <t xml:space="preserve"> 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</si>
  <si>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ՎԻՐԱԲՈՒԺԱԿԱՆ ԿԱԲԻՆԵՏ</t>
    </r>
  </si>
  <si>
    <t>Վիրաբույժ</t>
  </si>
  <si>
    <t>Կաբինետի բուժքույր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</si>
  <si>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ՔԻԹ-ԿՈԿՈՐԴ-ԱԿԱՆՋԱԲԱՆԱԿԱՆ ԿԱԲԻՆԵՏ</t>
    </r>
  </si>
  <si>
    <t>Քիթ-կոկորդ-ականջաբան</t>
  </si>
  <si>
    <r>
      <t>3.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ԱԿՆԱԲՈՒԺԱԿԱՆ ԿԱԲԻՆԵՏ</t>
    </r>
  </si>
  <si>
    <t>Ակնաբույժ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</si>
  <si>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ՍՐՏԱԲԱՆԱԿԱՆ ԿԱԲԻՆԵՏ</t>
    </r>
  </si>
  <si>
    <t>Բժիշկ սրտաբան</t>
  </si>
  <si>
    <r>
      <t>5.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ՆՅԱՐԴԱԲԱՆԻ ԿԱԲԻՆԵՏ</t>
    </r>
  </si>
  <si>
    <t>Բժիշկ նյարդաբան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</si>
  <si>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ՄԱՇԿԱՎԵՆԵՐԱԲԱՆԱԿԱՆ ԿԱԲԻՆԵՏ</t>
    </r>
  </si>
  <si>
    <t>Մաշկավեներոլոգ</t>
  </si>
  <si>
    <t xml:space="preserve">Աշխատավարձի դրույքաչափը       սահմանվում է.                   յուրաքանչյուր գրանցված բնակչի (մեծահասակ և երեխա) հաշվով  5.554 դր. </t>
  </si>
  <si>
    <t>ՀՀ ԱՆ 24.07.2014թ. հրաման № 1791-Ա, (հավելված N 3)</t>
  </si>
  <si>
    <t xml:space="preserve">Աշխատավարձի դրույքաչափը       սահմանվում է.                   յուրաքանչյուր գրանցված բնակչի (մեծահասակ և երեխա) հաշվով 2.836 դր. 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</si>
  <si>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ԷՆԴՈԿՐԻՆՈԼՈԳԻԱԿԱՆ ԿԱԲԻՆԵՏ</t>
    </r>
  </si>
  <si>
    <t>Ներզատաբան</t>
  </si>
  <si>
    <t xml:space="preserve">Աշխատավարձի դրույքաչափը       սահմանվում է.                   յուրաքանչյուր   գրանցված բնակչի (մեծահասակ և երեխա) հաշվով 7.833 դր. </t>
  </si>
  <si>
    <t>0.25</t>
  </si>
  <si>
    <t xml:space="preserve">Աշխատավարձի դրույքաչափը       սահմանվում է.                   յուրաքանչյուր գրանցված բնակչի (մեծահասակ և երեխա) հաշվով  4.0 դր. </t>
  </si>
  <si>
    <r>
      <t>3.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ԻՆՖԵԿՑԻՈՆ ԿԱԲԻՆԵՏ</t>
    </r>
  </si>
  <si>
    <t>Վարակաբան</t>
  </si>
  <si>
    <t xml:space="preserve">Աշխատավարձի դրույքաչափը       սահմանվում է.                   յուրաքանչյուր   գրանցված բնակչի (մեծահասակ և երեխա) հաշվով 4.272 դր. </t>
  </si>
  <si>
    <t xml:space="preserve">Աշխատավարձի դրույքաչափը       սահմանվում է.                   յուրաքանչյուր   գրանցված բնակչի (մեծահասակ և երեխա) հաշվով 2.182 դր. 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</si>
  <si>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ԻՄՈՒՆՈԿԱՆԽԱՐԳԵԼՄԱՆ ԿԱԲԻՆԵՏ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</si>
  <si>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 xml:space="preserve"> ՄԱՆԻՊՈՒԼՅԱՑԻՈՆ ԿԱԲԻՆԵՏ</t>
    </r>
  </si>
  <si>
    <t>Մանիպուլյացիոն կաբինետի բուժքույր</t>
  </si>
  <si>
    <t>Ծառայությունները վճարովի են, իրականացնելու են ընտանեկան կաբինետների բուժքույրերը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</si>
  <si>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ԿԼԻՆԻԿԱԿԱՆ ԵՎ ԲԻՈՔԻՄԻԱԿԱՆ ԼԱԲՈՐԱՏՈՐԻԱ</t>
    </r>
  </si>
  <si>
    <t>Բժիշկ-լաբորանտ</t>
  </si>
  <si>
    <t>ՀՀ ԱՆ 24.07.2014թ. հրաման № 1791-Ա, կետ 12, (վնասակարության համար 30% հավելումի հետ միասին)</t>
  </si>
  <si>
    <t>Բուժակ-լաբորանտ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</si>
  <si>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ՈՒԼՏՐԱՁԱՅՆԱՅԻՆ ՀԵՏԱԶՈՏՈՒԹՅԱՆ ԿԱԲԻՆԵՏ</t>
    </r>
  </si>
  <si>
    <t>Էխոսոնոգրաֆիստ</t>
  </si>
  <si>
    <t>ՀՀ ԱՆ 24.07.2014թ. հրաման № 1791-Ա, 
կետ 12</t>
  </si>
  <si>
    <t>Աշխատավարձի դրույքաչափը սահմանվում է տնօրենի կողմից (ՀՀ ԱՆ 24.07.2014թ. հրաման № 1791-Ա, կետ 13)</t>
  </si>
  <si>
    <t xml:space="preserve">Վճարովի ծառայություններից մուտքագրված գումարի 20%-ը հատկացնել կաբինետին՝ որպես աշխատավարձ </t>
  </si>
  <si>
    <t>Հավելված N 5</t>
  </si>
  <si>
    <t>Հաստիքային միավորը</t>
  </si>
  <si>
    <t>Ոռոգման աշխատանքների պատասխանատու</t>
  </si>
  <si>
    <t>«Հավերժության» պուրակի պահպանման և կանաչապատման պատասխանատու</t>
  </si>
  <si>
    <t>Քաղաքային պուրակի պահպանման և կանաչապատման պատասխանատու</t>
  </si>
  <si>
    <t>Աղբահանության հսկիչներ</t>
  </si>
  <si>
    <t>Հավելված N 1</t>
  </si>
  <si>
    <t>Հավելված N 2</t>
  </si>
  <si>
    <t xml:space="preserve">       75000                    նվազագույն աշխատավարձ չներառված վճարվող հարկերը և պարտադիր այլ վճարները </t>
  </si>
  <si>
    <t xml:space="preserve">       18750                    նվազագույն աշխատավարձ չներառված վճարվող հարկերը և պարտադիր այլ վճարները </t>
  </si>
  <si>
    <t xml:space="preserve">                225000                          նվազագույն աշխատավարձ չներառված վճարվող հարկերը և պարտադիր այլ վճարները </t>
  </si>
  <si>
    <t xml:space="preserve"> 3. ՆՈՒՌՆՈՒՍԻ ԲՄԿ</t>
  </si>
  <si>
    <r>
      <t xml:space="preserve">ԲՄԿ </t>
    </r>
    <r>
      <rPr>
        <sz val="10"/>
        <color rgb="FFFF0000"/>
        <rFont val="GHEA Mariam"/>
        <family val="3"/>
      </rPr>
      <t xml:space="preserve"> </t>
    </r>
    <r>
      <rPr>
        <sz val="10"/>
        <rFont val="GHEA Mariam"/>
        <family val="3"/>
      </rPr>
      <t>բուժքույր</t>
    </r>
  </si>
  <si>
    <t>4. ՇՏԱՊ ՕԳՆՈՒԹՅԱՆ ԲԱԺԻՆ</t>
  </si>
  <si>
    <r>
      <rPr>
        <b/>
        <sz val="9"/>
        <color theme="1"/>
        <rFont val="GHEA Mariam"/>
        <family val="3"/>
      </rPr>
      <t>ԲՈԼՈՐ  ՄԱՍՆԱԳԻՏԱԿԱՆ ԿԱԲԻՆԵՏՆԵՐԻՆ</t>
    </r>
    <r>
      <rPr>
        <sz val="10"/>
        <color theme="1"/>
        <rFont val="GHEA Mariam"/>
        <family val="3"/>
      </rPr>
      <t xml:space="preserve">
Աշխատավարձի դրույքաչափը 
սահմանվում է.
յուրաքանչյուր գրանցված մեծահասակի համար՝ բժշկին - 7.83 դր.,
բուժքույրին – 4.0 դր.
յուրաքանչյուր գրանցված երեխայի համար՝
բժշկին – 13.05 դր.,
բուժքույրին -  6.67 դր.
ՀՀ ԱՆ 24.07.2014թ. հրաման № 1791-Ա 
(հավելված N 3)
</t>
    </r>
  </si>
  <si>
    <t xml:space="preserve">Վճարովի ծառայություններից մուտքագրված գումարների 20% -ը  հատկացվելու է ծառայություն մատուցող ընտանեկան կաբինետների բուժքույրերին՝ որպես աշխատավարձ </t>
  </si>
  <si>
    <t>3․ ՌԵՆՏԳԵՆ ՀԵՏԱԶՈՏՈՒԹՅԱՆ ԿԱԲԻՆԵՏ</t>
  </si>
  <si>
    <t>Բժիշկ-ռենտգենոլոգ</t>
  </si>
  <si>
    <t>Ռենտգեն-լաբորանտ</t>
  </si>
  <si>
    <t xml:space="preserve">         18750                  նվազագույն աշխատավարձ չներառված վճարվող հարկերը և պարտադիր այլ վճարները </t>
  </si>
  <si>
    <t>Ձեռագործ աշխատանքների խմբակի ղեկավար</t>
  </si>
  <si>
    <t>Հոգեբան</t>
  </si>
  <si>
    <r>
      <t xml:space="preserve">1. Աշխատողների  քանակը` </t>
    </r>
    <r>
      <rPr>
        <b/>
        <sz val="11"/>
        <color theme="1"/>
        <rFont val="GHEA Mariam"/>
        <family val="3"/>
      </rPr>
      <t>22</t>
    </r>
  </si>
  <si>
    <r>
      <t xml:space="preserve">1. Աշխատողների  քանակը` </t>
    </r>
    <r>
      <rPr>
        <b/>
        <sz val="11"/>
        <rFont val="GHEA Mariam"/>
        <family val="3"/>
      </rPr>
      <t>42</t>
    </r>
  </si>
  <si>
    <t>1</t>
  </si>
  <si>
    <t>2</t>
  </si>
  <si>
    <t>3</t>
  </si>
  <si>
    <t>4</t>
  </si>
  <si>
    <t>5</t>
  </si>
  <si>
    <t>Մեխանիկ-փականագործ</t>
  </si>
  <si>
    <t>6</t>
  </si>
  <si>
    <t>Ավտոփականագործ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</si>
  <si>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</si>
  <si>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</si>
  <si>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</si>
  <si>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</si>
  <si>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</si>
  <si>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</si>
  <si>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</si>
  <si>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</si>
  <si>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</si>
  <si>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</si>
  <si>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</si>
  <si>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</si>
  <si>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</si>
  <si>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</si>
  <si>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</si>
  <si>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</si>
  <si>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</si>
  <si>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</si>
  <si>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Աղբահանության հսկիչներ ամառանոցներում</t>
  </si>
  <si>
    <t>25</t>
  </si>
  <si>
    <t>26</t>
  </si>
  <si>
    <t>Գործավար, կադրերի տեսուչ</t>
  </si>
  <si>
    <t>Կանաչապատման մասնագետ    (7 ամիս)</t>
  </si>
  <si>
    <t>Առանձին գործառույթներ իրականացնող</t>
  </si>
  <si>
    <r>
      <t xml:space="preserve">1. Աշխատողների  քանակը` </t>
    </r>
    <r>
      <rPr>
        <b/>
        <sz val="11"/>
        <color theme="1"/>
        <rFont val="GHEA Mariam"/>
        <family val="3"/>
      </rPr>
      <t>12</t>
    </r>
  </si>
  <si>
    <t xml:space="preserve"> «ԱՆԴՐԱՆԻԿ ՊԵՏՐՈՍՅԱՆԻ ԱՆՎԱՆ ԲՅՈՒՐԵՂԱՎԱՆԻ ՔԱՂԱՔԱՅԻՆ ՊՈԼԻԿԼԻՆԻԿԱ» ՓԱԿ ԲԱԺՆԵՏԻՐԱԿԱՆ ԸՆԿԵՐՈՒԹՅԱՆ 2025 ԹՎԱԿԱՆԻ ԱՇԽԱՏՈՂՆԵՐԻ  ՔԱՆԱԿԸ, ՀԱՍՏԻՔԱՑՈՒՑԱԿԸ ԵՎ  ՊԱՇՏՈՆԱՅԻՆ ԴՐՈՒՅՔԱՉԱՓԵՐԸ </t>
  </si>
  <si>
    <r>
      <t xml:space="preserve">1. Աշխատողների  քանակը` </t>
    </r>
    <r>
      <rPr>
        <b/>
        <sz val="11"/>
        <color theme="1"/>
        <rFont val="GHEA Mariam"/>
        <family val="3"/>
      </rPr>
      <t>55</t>
    </r>
  </si>
  <si>
    <r>
      <t xml:space="preserve">2. Հաստիքացուցակը և պաշտոնային դրույքաչափերը` </t>
    </r>
    <r>
      <rPr>
        <b/>
        <sz val="11"/>
        <color theme="1"/>
        <rFont val="GHEA Mariam"/>
        <family val="3"/>
      </rPr>
      <t>45</t>
    </r>
  </si>
  <si>
    <t>II. ԿՐՏՍԵՐ ԲՈՒԺԱՆՁՆԱԿԱԶՄ</t>
  </si>
  <si>
    <t xml:space="preserve">150 000                       նվազագույն աշխատավարձ չներառված վճարվող հարկերը և պարտադիր այլ վճարները </t>
  </si>
  <si>
    <t xml:space="preserve"> 75000                    նվազագույն աշխատավարձ չներառված վճարվող հարկերը և պարտադիր այլ վճարները</t>
  </si>
  <si>
    <r>
      <t>III.</t>
    </r>
    <r>
      <rPr>
        <b/>
        <i/>
        <sz val="12"/>
        <color theme="1"/>
        <rFont val="Times New Roman"/>
        <family val="1"/>
        <charset val="204"/>
      </rPr>
      <t> </t>
    </r>
    <r>
      <rPr>
        <b/>
        <i/>
        <sz val="12"/>
        <color theme="1"/>
        <rFont val="GHEA Mariam"/>
        <family val="3"/>
      </rPr>
      <t>ՄԱՍՆԱԳԻՏԱԿԱՆ ԿԱԲԻՆԵՏՆԵՐ</t>
    </r>
  </si>
  <si>
    <t xml:space="preserve"> ՀՀ ԱՆ 16.02.2023թ.
 № 725-Ա հրաման</t>
  </si>
  <si>
    <t>IV.ՄԱՍՆԱԳԻՏԱՑՎԱԾ ԲԺՇԿԱԿԱՆ ԿՈՆՍՈՒԼՏԱՏԻՎ ԿԱԲԻՆԵՏՆԵՐ</t>
  </si>
  <si>
    <r>
      <t>V.</t>
    </r>
    <r>
      <rPr>
        <b/>
        <i/>
        <sz val="12"/>
        <color theme="1"/>
        <rFont val="Times New Roman"/>
        <family val="1"/>
        <charset val="204"/>
      </rPr>
      <t> </t>
    </r>
    <r>
      <rPr>
        <b/>
        <i/>
        <sz val="12"/>
        <color theme="1"/>
        <rFont val="GHEA Mariam"/>
        <family val="3"/>
      </rPr>
      <t>ՆԵՂ ՄԱՍՆԱԳԻՏԱՑՎԱԾ ԲԺՇԿԱԿԱՆ ԴԻՍՊԱՆՍԵՐ ԿԱԲԻՆԵՏՆԵՐ</t>
    </r>
  </si>
  <si>
    <t xml:space="preserve">75000
Նվազագույն աշխատավարձ՝ չներառած վճարվող հարկերը և պարտադիր այլ վճարները </t>
  </si>
  <si>
    <t>Աշխատավարձի դրույքաչափը սահմանվում է  տնօրենի կողմից
(ՀՀ ԱՆ 24.07.2014թ. հրաման № 1791-Ա, կետ 13)</t>
  </si>
  <si>
    <r>
      <t>VI.</t>
    </r>
    <r>
      <rPr>
        <b/>
        <i/>
        <sz val="12"/>
        <color theme="1"/>
        <rFont val="Times New Roman"/>
        <family val="1"/>
        <charset val="204"/>
      </rPr>
      <t>  </t>
    </r>
    <r>
      <rPr>
        <b/>
        <i/>
        <sz val="12"/>
        <color theme="1"/>
        <rFont val="GHEA Mariam"/>
        <family val="3"/>
      </rPr>
      <t>ԼԱԲՈՐԱՏՈՐ-ԳՈՐԾԻՔԱՅԻՆ ԾԱՌԱՅՈՒԹՅՈՒՆՆԵՐ</t>
    </r>
  </si>
  <si>
    <t>Իմունոկանխարգել-ման կաբինետի բուժքույր</t>
  </si>
  <si>
    <r>
      <t>4.</t>
    </r>
    <r>
      <rPr>
        <b/>
        <sz val="7"/>
        <color theme="1"/>
        <rFont val="Times New Roman"/>
        <family val="1"/>
        <charset val="204"/>
      </rPr>
      <t>   </t>
    </r>
    <r>
      <rPr>
        <b/>
        <sz val="10"/>
        <color theme="1"/>
        <rFont val="GHEA Mariam"/>
        <family val="3"/>
      </rPr>
      <t>ԱԽՏԱՀԱՆՄԱՆ ԿԱԲԻՆԵՏ</t>
    </r>
  </si>
  <si>
    <t xml:space="preserve"> ԲՅՈՒՐԵՂԱՎԱՆԻ  ՀԱՄԱՅՆՔԱՅԻՆ 
«ԲԱՐԵԿԱՐԳՈՒՄ  ԵՎ  ԿԱՆԱՉԱՊԱՏՈՒՄ» ՀԱՄԱՅՆՔԱՅԻՆ ՈՉ ԱՌԵՎՏՐԱՅԻՆ  ԿԱԶՄԱԿԵՐՊՈՒԹՅԱՆ  2025 ԹՎԱԿԱՆԻ ԱՇԽԱՏՈՂՆԵՐԻ ՔԱՆԱԿԸ, ՀԱՍՏԻՔԱՑՈՒՑԱԿԸ ԵՎ ՊԱՇՏՈՆԱՅԻՆ ԴՐՈՒՅՔԱՉԱՓԵՐԸ                                 </t>
  </si>
  <si>
    <t>Հայաստանի Հանրապետության Կոտայքի մարզի 
Բյուրեղավան համայնքի ավագանու</t>
  </si>
  <si>
    <t>Տրակտորիստ</t>
  </si>
  <si>
    <t>Բյուրեղավան համայնքի Ջրաբեր գյուղի հուշապուրակի պատասխանատու 
/4 ամիս/</t>
  </si>
  <si>
    <t>27</t>
  </si>
  <si>
    <t>28</t>
  </si>
  <si>
    <t>2024 թվականի դեկտեմբերի 25-ի  N   - Ա որոշման</t>
  </si>
  <si>
    <t xml:space="preserve">ԲՅՈՒՐԵՂԱՎԱՆԻ  «ԱՐԵՎ» ՄԱՆԿԱՊԱՐՏԵԶ  ՆԱԽԱԴՊՐՈՑԱԿԱՆ ՈՒՍՈՒՄՆԱԿԱՆ ՀԱՍՏԱՏՈՒԹՅՈՒՆ ՀԱՄԱՅՆՔԱՅԻՆ ՈՉ ԱՌԵՎՏՐԱՅԻՆ  ԿԱԶՄԱԿԵՐՊՈՒԹՅԱՆ 2025 ԹՎԱԿԱՆԻ ԱՇԽԱՏՈՂՆԵՐԻ ՔԱՆԱԿԸ, ՀԱՍՏԻՔԱՑՈՒՑԱԿԸ ԵՎ ՊԱՇՏՈՆԱՅԻՆ ԴՐՈՒՅՔԱՉԱՓԵՐԸ </t>
  </si>
  <si>
    <t xml:space="preserve"> «ԲՅՈՒՐԵՂԱՎԱՆԻ ՇԱՌԼ ԱԶՆԱՎՈՒՐԻ ԱՆՎԱՆ ԱՐՎԵՍՏԻ ԴՊՐՈՑ» ԱՐՏԱԴՊՐՈՑԱԿԱՆ ՈՒՍՈՒՄՆԱԿԱՆ ՀԱՍՏԱՏՈՒԹՅՈՒՆ ՀԱՄԱՅՆՔԱՅԻՆ ՈՉ ԱՌԵՎՏՐԱՅԻՆ ԿԱԶՄԱԿԵՐՊՈՒԹՅԱՆ 2025 ԹՎԱԿԱՆԻ ԱՇԽԱՏՈՂՆԵՐԻ ՔԱՆԱԿԸ, ՀԱՍՏԻՔԱՑՈՒՑԱԿԸ ԵՎ ՊԱՇՏՈՆԱՅԻՆ ԴՐՈՒՅՔԱՉԱՓԵՐԸ </t>
  </si>
  <si>
    <t xml:space="preserve"> «ԲՅՈՒՐԵՂԱՎԱՆ ՀԱՄԱՅՆՔԻ ՄԱՐԶԱՄՇԱԿՈՒԹԱՅԻՆ ԿԵՆՏՐՈՆ»  ԲՅՈՒՋԵՏԱՅԻՆ ՀԻՄՆԱՐԿԻ 2025 ԹՎԱԿԱՆԻ ԱՇԽԱՏՈՂՆԵՐԻ ՔԱՆԱԿԸ, ՀԱՍՏԻՔԱՑՈՒՑԱԿԸ  ԵՎ ՊԱՇՏՈՆԱՅԻՆ ԴՐՈՒՅՔԱՉԱՓԵՐԸ</t>
  </si>
  <si>
    <t>2024 թվականի դեկտեմբերի 25-ի  N     - Ա որոշման</t>
  </si>
  <si>
    <r>
      <t xml:space="preserve">1. Աշխատողների քանակը` </t>
    </r>
    <r>
      <rPr>
        <b/>
        <sz val="11"/>
        <color theme="1"/>
        <rFont val="GHEA Mariam"/>
        <family val="3"/>
      </rPr>
      <t>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</si>
</sst>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1"/>
      <color rgb="FFFF0000"/>
      <name val="Calibri"/>
      <family val="2"/>
      <scheme val="minor"/>
    </font>
    <font>
      <sz val="11"/>
      <name val="GHEA Mariam"/>
      <family val="3"/>
    </font>
    <font>
      <b/>
      <sz val="11"/>
      <name val="GHEA Mariam"/>
      <family val="3"/>
    </font>
    <font>
      <b/>
      <i/>
      <sz val="11"/>
      <name val="GHEA Mariam"/>
      <family val="3"/>
    </font>
    <font>
      <i/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b/>
      <i/>
      <sz val="12"/>
      <color theme="1"/>
      <name val="GHEA Mariam"/>
      <family val="3"/>
    </font>
    <font>
      <b/>
      <i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Sylfaen"/>
      <family val="1"/>
      <charset val="204"/>
    </font>
    <font>
      <i/>
      <sz val="10"/>
      <color theme="1"/>
      <name val="GHEA Mariam"/>
      <family val="3"/>
    </font>
    <font>
      <sz val="10"/>
      <color theme="1"/>
      <name val="GHEA Mariam"/>
      <family val="3"/>
    </font>
    <font>
      <sz val="10"/>
      <color rgb="FFFF0000"/>
      <name val="GHEA Mariam"/>
      <family val="3"/>
    </font>
    <font>
      <sz val="10"/>
      <name val="GHEA Mariam"/>
      <family val="3"/>
    </font>
    <font>
      <b/>
      <sz val="9"/>
      <color theme="1"/>
      <name val="GHEA Mariam"/>
      <family val="3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 indent="11"/>
    </xf>
    <xf numFmtId="0" fontId="1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</cellXfs>
  <cellStyles count="2">
    <cellStyle name="Normal 2" xfId="1" xr:uid="{00000000-0005-0000-0000-000001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7"/>
  <sheetViews>
    <sheetView tabSelected="1" workbookViewId="0">
      <selection activeCell="F12" sqref="F12"/>
    </sheetView>
  </sheetViews>
  <sheetFormatPr defaultRowHeight="15" x14ac:dyDescent="0.25"/>
  <cols>
    <col min="1" max="1" width="5.8554687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8.5703125" customWidth="1"/>
    <col min="7" max="7" width="9" customWidth="1"/>
    <col min="8" max="8" width="10.140625" bestFit="1" customWidth="1"/>
  </cols>
  <sheetData>
    <row r="2" spans="2:7" x14ac:dyDescent="0.25">
      <c r="D2"/>
      <c r="F2" s="16" t="s">
        <v>139</v>
      </c>
    </row>
    <row r="3" spans="2:7" ht="41.25" customHeight="1" x14ac:dyDescent="0.25">
      <c r="D3" s="53" t="s">
        <v>206</v>
      </c>
      <c r="E3" s="54"/>
      <c r="F3" s="54"/>
    </row>
    <row r="4" spans="2:7" x14ac:dyDescent="0.25">
      <c r="C4" s="54" t="s">
        <v>211</v>
      </c>
      <c r="D4" s="54"/>
      <c r="E4" s="54"/>
      <c r="F4" s="54"/>
    </row>
    <row r="6" spans="2:7" ht="9.75" customHeight="1" x14ac:dyDescent="0.25">
      <c r="C6" s="37"/>
      <c r="D6" s="37"/>
      <c r="E6" s="37"/>
      <c r="F6" s="37"/>
    </row>
    <row r="7" spans="2:7" ht="16.5" x14ac:dyDescent="0.25">
      <c r="B7" s="1"/>
    </row>
    <row r="8" spans="2:7" ht="72.75" customHeight="1" x14ac:dyDescent="0.25">
      <c r="B8" s="55" t="s">
        <v>205</v>
      </c>
      <c r="C8" s="55"/>
      <c r="D8" s="55"/>
      <c r="E8" s="55"/>
      <c r="F8" s="55"/>
      <c r="G8" s="7"/>
    </row>
    <row r="9" spans="2:7" ht="15.75" customHeight="1" x14ac:dyDescent="0.25">
      <c r="B9" s="2"/>
      <c r="D9"/>
    </row>
    <row r="10" spans="2:7" ht="16.5" x14ac:dyDescent="0.25">
      <c r="B10" s="56" t="s">
        <v>216</v>
      </c>
      <c r="C10" s="56"/>
      <c r="D10" s="56"/>
      <c r="E10" s="56"/>
      <c r="F10" s="3"/>
    </row>
    <row r="11" spans="2:7" ht="19.5" customHeight="1" x14ac:dyDescent="0.25">
      <c r="B11" s="3" t="s">
        <v>6</v>
      </c>
      <c r="C11" s="3"/>
      <c r="D11" s="3"/>
      <c r="E11" s="3"/>
      <c r="F11" s="3"/>
    </row>
    <row r="12" spans="2:7" ht="16.5" x14ac:dyDescent="0.25">
      <c r="B12" s="2"/>
      <c r="D12"/>
    </row>
    <row r="13" spans="2:7" ht="45" customHeight="1" x14ac:dyDescent="0.25">
      <c r="B13" s="39" t="s">
        <v>0</v>
      </c>
      <c r="C13" s="5" t="s">
        <v>1</v>
      </c>
      <c r="D13" s="5" t="s">
        <v>134</v>
      </c>
      <c r="E13" s="5" t="s">
        <v>22</v>
      </c>
      <c r="F13" s="5" t="s">
        <v>36</v>
      </c>
    </row>
    <row r="14" spans="2:7" ht="16.5" x14ac:dyDescent="0.25">
      <c r="B14" s="40">
        <v>1</v>
      </c>
      <c r="C14" s="41">
        <v>2</v>
      </c>
      <c r="D14" s="41">
        <v>3</v>
      </c>
      <c r="E14" s="42">
        <v>4</v>
      </c>
      <c r="F14" s="42">
        <v>5</v>
      </c>
    </row>
    <row r="15" spans="2:7" ht="18" customHeight="1" x14ac:dyDescent="0.25">
      <c r="B15" s="40" t="s">
        <v>157</v>
      </c>
      <c r="C15" s="6" t="s">
        <v>7</v>
      </c>
      <c r="D15" s="5">
        <v>1</v>
      </c>
      <c r="E15" s="5">
        <v>270000</v>
      </c>
      <c r="F15" s="5">
        <f>D15*E15</f>
        <v>270000</v>
      </c>
    </row>
    <row r="16" spans="2:7" ht="21" customHeight="1" x14ac:dyDescent="0.25">
      <c r="B16" s="40" t="s">
        <v>158</v>
      </c>
      <c r="C16" s="6" t="s">
        <v>8</v>
      </c>
      <c r="D16" s="5">
        <v>1</v>
      </c>
      <c r="E16" s="5">
        <v>230000</v>
      </c>
      <c r="F16" s="5">
        <f t="shared" ref="F16:F36" si="0">D16*E16</f>
        <v>230000</v>
      </c>
    </row>
    <row r="17" spans="2:7" ht="22.5" customHeight="1" x14ac:dyDescent="0.25">
      <c r="B17" s="40" t="s">
        <v>159</v>
      </c>
      <c r="C17" s="6" t="s">
        <v>9</v>
      </c>
      <c r="D17" s="5">
        <v>1</v>
      </c>
      <c r="E17" s="5">
        <v>190000</v>
      </c>
      <c r="F17" s="5">
        <f t="shared" si="0"/>
        <v>190000</v>
      </c>
    </row>
    <row r="18" spans="2:7" ht="19.5" customHeight="1" x14ac:dyDescent="0.25">
      <c r="B18" s="40" t="s">
        <v>160</v>
      </c>
      <c r="C18" s="6" t="s">
        <v>186</v>
      </c>
      <c r="D18" s="5">
        <v>1</v>
      </c>
      <c r="E18" s="5">
        <v>165000</v>
      </c>
      <c r="F18" s="5">
        <f t="shared" si="0"/>
        <v>165000</v>
      </c>
    </row>
    <row r="19" spans="2:7" ht="18.75" customHeight="1" x14ac:dyDescent="0.25">
      <c r="B19" s="40" t="s">
        <v>161</v>
      </c>
      <c r="C19" s="6" t="s">
        <v>162</v>
      </c>
      <c r="D19" s="5">
        <v>1</v>
      </c>
      <c r="E19" s="5">
        <v>170000</v>
      </c>
      <c r="F19" s="5">
        <f t="shared" si="0"/>
        <v>170000</v>
      </c>
    </row>
    <row r="20" spans="2:7" ht="21" customHeight="1" x14ac:dyDescent="0.25">
      <c r="B20" s="40" t="s">
        <v>163</v>
      </c>
      <c r="C20" s="6" t="s">
        <v>164</v>
      </c>
      <c r="D20" s="5">
        <v>0.5</v>
      </c>
      <c r="E20" s="5">
        <v>180000</v>
      </c>
      <c r="F20" s="5">
        <f t="shared" si="0"/>
        <v>90000</v>
      </c>
    </row>
    <row r="21" spans="2:7" ht="21" customHeight="1" x14ac:dyDescent="0.25">
      <c r="B21" s="40" t="s">
        <v>165</v>
      </c>
      <c r="C21" s="6" t="s">
        <v>37</v>
      </c>
      <c r="D21" s="5">
        <v>0.5</v>
      </c>
      <c r="E21" s="5">
        <v>120000</v>
      </c>
      <c r="F21" s="5">
        <f t="shared" si="0"/>
        <v>60000</v>
      </c>
    </row>
    <row r="22" spans="2:7" ht="16.5" x14ac:dyDescent="0.25">
      <c r="B22" s="40" t="s">
        <v>166</v>
      </c>
      <c r="C22" s="6" t="s">
        <v>38</v>
      </c>
      <c r="D22" s="5">
        <v>1</v>
      </c>
      <c r="E22" s="5">
        <v>155000</v>
      </c>
      <c r="F22" s="5">
        <f t="shared" si="0"/>
        <v>155000</v>
      </c>
    </row>
    <row r="23" spans="2:7" ht="33" x14ac:dyDescent="0.25">
      <c r="B23" s="40" t="s">
        <v>167</v>
      </c>
      <c r="C23" s="6" t="s">
        <v>135</v>
      </c>
      <c r="D23" s="5">
        <v>1</v>
      </c>
      <c r="E23" s="5">
        <v>155000</v>
      </c>
      <c r="F23" s="5">
        <f t="shared" si="0"/>
        <v>155000</v>
      </c>
    </row>
    <row r="24" spans="2:7" ht="25.5" customHeight="1" x14ac:dyDescent="0.25">
      <c r="B24" s="40" t="s">
        <v>168</v>
      </c>
      <c r="C24" s="43" t="s">
        <v>39</v>
      </c>
      <c r="D24" s="5">
        <v>1</v>
      </c>
      <c r="E24" s="5">
        <v>180000</v>
      </c>
      <c r="F24" s="5">
        <f t="shared" si="0"/>
        <v>180000</v>
      </c>
    </row>
    <row r="25" spans="2:7" ht="25.5" customHeight="1" x14ac:dyDescent="0.25">
      <c r="B25" s="40" t="s">
        <v>169</v>
      </c>
      <c r="C25" s="6" t="s">
        <v>40</v>
      </c>
      <c r="D25" s="5">
        <v>3</v>
      </c>
      <c r="E25" s="5">
        <v>230000</v>
      </c>
      <c r="F25" s="5">
        <f t="shared" si="0"/>
        <v>690000</v>
      </c>
    </row>
    <row r="26" spans="2:7" ht="25.5" customHeight="1" x14ac:dyDescent="0.25">
      <c r="B26" s="44" t="s">
        <v>170</v>
      </c>
      <c r="C26" s="45" t="s">
        <v>40</v>
      </c>
      <c r="D26" s="46">
        <v>0.5</v>
      </c>
      <c r="E26" s="46">
        <v>160000</v>
      </c>
      <c r="F26" s="46">
        <f t="shared" si="0"/>
        <v>80000</v>
      </c>
    </row>
    <row r="27" spans="2:7" ht="25.5" customHeight="1" x14ac:dyDescent="0.25">
      <c r="B27" s="44" t="s">
        <v>171</v>
      </c>
      <c r="C27" s="45" t="s">
        <v>207</v>
      </c>
      <c r="D27" s="46">
        <v>1</v>
      </c>
      <c r="E27" s="46">
        <v>130000</v>
      </c>
      <c r="F27" s="46">
        <f t="shared" si="0"/>
        <v>130000</v>
      </c>
    </row>
    <row r="28" spans="2:7" ht="19.5" customHeight="1" x14ac:dyDescent="0.25">
      <c r="B28" s="40" t="s">
        <v>172</v>
      </c>
      <c r="C28" s="6" t="s">
        <v>41</v>
      </c>
      <c r="D28" s="5">
        <v>0.5</v>
      </c>
      <c r="E28" s="5">
        <v>130000</v>
      </c>
      <c r="F28" s="5">
        <f t="shared" si="0"/>
        <v>65000</v>
      </c>
    </row>
    <row r="29" spans="2:7" ht="19.5" customHeight="1" x14ac:dyDescent="0.25">
      <c r="B29" s="40" t="s">
        <v>173</v>
      </c>
      <c r="C29" s="43" t="s">
        <v>42</v>
      </c>
      <c r="D29" s="5">
        <v>1</v>
      </c>
      <c r="E29" s="5">
        <v>150000</v>
      </c>
      <c r="F29" s="5">
        <f t="shared" si="0"/>
        <v>150000</v>
      </c>
    </row>
    <row r="30" spans="2:7" ht="25.5" customHeight="1" x14ac:dyDescent="0.25">
      <c r="B30" s="40" t="s">
        <v>174</v>
      </c>
      <c r="C30" s="6" t="s">
        <v>10</v>
      </c>
      <c r="D30" s="46">
        <v>7</v>
      </c>
      <c r="E30" s="46">
        <v>170000</v>
      </c>
      <c r="F30" s="46">
        <f t="shared" si="0"/>
        <v>1190000</v>
      </c>
      <c r="G30" s="47"/>
    </row>
    <row r="31" spans="2:7" ht="21" customHeight="1" x14ac:dyDescent="0.25">
      <c r="B31" s="40" t="s">
        <v>175</v>
      </c>
      <c r="C31" s="48" t="s">
        <v>43</v>
      </c>
      <c r="D31" s="41">
        <v>6</v>
      </c>
      <c r="E31" s="41">
        <v>230000</v>
      </c>
      <c r="F31" s="5">
        <f t="shared" si="0"/>
        <v>1380000</v>
      </c>
    </row>
    <row r="32" spans="2:7" ht="24" customHeight="1" x14ac:dyDescent="0.25">
      <c r="B32" s="40" t="s">
        <v>176</v>
      </c>
      <c r="C32" s="6" t="s">
        <v>44</v>
      </c>
      <c r="D32" s="5">
        <v>18</v>
      </c>
      <c r="E32" s="5">
        <v>140000</v>
      </c>
      <c r="F32" s="5">
        <f t="shared" si="0"/>
        <v>2520000</v>
      </c>
    </row>
    <row r="33" spans="2:6" ht="23.25" customHeight="1" x14ac:dyDescent="0.25">
      <c r="B33" s="40" t="s">
        <v>177</v>
      </c>
      <c r="C33" s="6" t="s">
        <v>2</v>
      </c>
      <c r="D33" s="5">
        <v>1</v>
      </c>
      <c r="E33" s="5">
        <v>120000</v>
      </c>
      <c r="F33" s="5">
        <f t="shared" si="0"/>
        <v>120000</v>
      </c>
    </row>
    <row r="34" spans="2:6" ht="73.5" customHeight="1" x14ac:dyDescent="0.25">
      <c r="B34" s="40" t="s">
        <v>178</v>
      </c>
      <c r="C34" s="6" t="s">
        <v>137</v>
      </c>
      <c r="D34" s="5">
        <v>1</v>
      </c>
      <c r="E34" s="5">
        <v>150000</v>
      </c>
      <c r="F34" s="5">
        <f t="shared" si="0"/>
        <v>150000</v>
      </c>
    </row>
    <row r="35" spans="2:6" ht="67.5" customHeight="1" x14ac:dyDescent="0.25">
      <c r="B35" s="40" t="s">
        <v>179</v>
      </c>
      <c r="C35" s="48" t="s">
        <v>136</v>
      </c>
      <c r="D35" s="41">
        <v>1</v>
      </c>
      <c r="E35" s="41">
        <v>105000</v>
      </c>
      <c r="F35" s="5">
        <f t="shared" si="0"/>
        <v>105000</v>
      </c>
    </row>
    <row r="36" spans="2:6" ht="41.25" customHeight="1" x14ac:dyDescent="0.25">
      <c r="B36" s="40" t="s">
        <v>180</v>
      </c>
      <c r="C36" s="6" t="s">
        <v>187</v>
      </c>
      <c r="D36" s="5">
        <v>1</v>
      </c>
      <c r="E36" s="5">
        <v>170000</v>
      </c>
      <c r="F36" s="5">
        <f t="shared" si="0"/>
        <v>170000</v>
      </c>
    </row>
    <row r="37" spans="2:6" ht="30" customHeight="1" x14ac:dyDescent="0.25">
      <c r="B37" s="57" t="s">
        <v>31</v>
      </c>
      <c r="C37" s="58"/>
      <c r="D37" s="58"/>
      <c r="E37" s="58"/>
      <c r="F37" s="59"/>
    </row>
    <row r="38" spans="2:6" ht="67.5" customHeight="1" x14ac:dyDescent="0.25">
      <c r="B38" s="40" t="s">
        <v>181</v>
      </c>
      <c r="C38" s="48" t="s">
        <v>48</v>
      </c>
      <c r="D38" s="5">
        <v>0.5</v>
      </c>
      <c r="E38" s="5">
        <v>120000</v>
      </c>
      <c r="F38" s="5">
        <f>D38*E38</f>
        <v>60000</v>
      </c>
    </row>
    <row r="39" spans="2:6" ht="67.5" customHeight="1" x14ac:dyDescent="0.25">
      <c r="B39" s="44" t="s">
        <v>182</v>
      </c>
      <c r="C39" s="49" t="s">
        <v>208</v>
      </c>
      <c r="D39" s="46">
        <v>0.5</v>
      </c>
      <c r="E39" s="46">
        <v>120000</v>
      </c>
      <c r="F39" s="46">
        <f t="shared" ref="F39:F43" si="1">D39*E39</f>
        <v>60000</v>
      </c>
    </row>
    <row r="40" spans="2:6" ht="33" customHeight="1" x14ac:dyDescent="0.25">
      <c r="B40" s="40" t="s">
        <v>184</v>
      </c>
      <c r="C40" s="48" t="s">
        <v>138</v>
      </c>
      <c r="D40" s="5">
        <v>2</v>
      </c>
      <c r="E40" s="5">
        <v>120000</v>
      </c>
      <c r="F40" s="5">
        <f t="shared" si="1"/>
        <v>240000</v>
      </c>
    </row>
    <row r="41" spans="2:6" ht="37.5" customHeight="1" x14ac:dyDescent="0.25">
      <c r="B41" s="40" t="s">
        <v>185</v>
      </c>
      <c r="C41" s="48" t="s">
        <v>183</v>
      </c>
      <c r="D41" s="5">
        <v>1</v>
      </c>
      <c r="E41" s="5">
        <v>120000</v>
      </c>
      <c r="F41" s="5">
        <f t="shared" si="1"/>
        <v>120000</v>
      </c>
    </row>
    <row r="42" spans="2:6" ht="41.25" customHeight="1" x14ac:dyDescent="0.25">
      <c r="B42" s="40" t="s">
        <v>209</v>
      </c>
      <c r="C42" s="48" t="s">
        <v>188</v>
      </c>
      <c r="D42" s="5">
        <v>1</v>
      </c>
      <c r="E42" s="5">
        <v>155000</v>
      </c>
      <c r="F42" s="5">
        <f t="shared" si="1"/>
        <v>155000</v>
      </c>
    </row>
    <row r="43" spans="2:6" ht="42.75" customHeight="1" x14ac:dyDescent="0.25">
      <c r="B43" s="40" t="s">
        <v>210</v>
      </c>
      <c r="C43" s="48" t="s">
        <v>188</v>
      </c>
      <c r="D43" s="5">
        <v>1</v>
      </c>
      <c r="E43" s="5">
        <v>200000</v>
      </c>
      <c r="F43" s="5">
        <f t="shared" si="1"/>
        <v>200000</v>
      </c>
    </row>
    <row r="44" spans="2:6" ht="16.5" x14ac:dyDescent="0.25">
      <c r="B44" s="50" t="s">
        <v>45</v>
      </c>
      <c r="C44" s="51"/>
      <c r="D44" s="38">
        <f>D15+D16+D17+D18+D19+D20+D21+D22+D23+D24+D25+D28+D29+D30+D31+D32+D33+D34+D35+D36+D38+D40+D41+D42+D43+D26+D39</f>
        <v>55</v>
      </c>
      <c r="E44" s="38"/>
      <c r="F44" s="38">
        <f>F15+F16+F17+F18+F19+F20+F21+F22+F23+F24+F25+F28+F29+F30+F31+F32+F33+F34+F35+F36+F38+F40+F41+F42+F43+F26+F39+F27</f>
        <v>9250000</v>
      </c>
    </row>
    <row r="47" spans="2:6" ht="16.5" x14ac:dyDescent="0.3">
      <c r="C47" s="17" t="s">
        <v>34</v>
      </c>
      <c r="D47" s="18"/>
      <c r="E47" s="52" t="s">
        <v>35</v>
      </c>
      <c r="F47" s="52"/>
    </row>
  </sheetData>
  <mergeCells count="7">
    <mergeCell ref="B44:C44"/>
    <mergeCell ref="E47:F47"/>
    <mergeCell ref="D3:F3"/>
    <mergeCell ref="C4:F4"/>
    <mergeCell ref="B8:F8"/>
    <mergeCell ref="B10:E10"/>
    <mergeCell ref="B37:F37"/>
  </mergeCells>
  <phoneticPr fontId="2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2"/>
  <sheetViews>
    <sheetView workbookViewId="0">
      <selection activeCell="C4" sqref="C4:F4"/>
    </sheetView>
  </sheetViews>
  <sheetFormatPr defaultRowHeight="15" x14ac:dyDescent="0.25"/>
  <cols>
    <col min="1" max="1" width="8.140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11" max="11" width="10.140625" bestFit="1" customWidth="1"/>
  </cols>
  <sheetData>
    <row r="2" spans="2:7" x14ac:dyDescent="0.25">
      <c r="D2"/>
      <c r="F2" s="16" t="s">
        <v>140</v>
      </c>
    </row>
    <row r="3" spans="2:7" x14ac:dyDescent="0.25">
      <c r="D3" s="54" t="s">
        <v>5</v>
      </c>
      <c r="E3" s="54"/>
      <c r="F3" s="54"/>
    </row>
    <row r="4" spans="2:7" x14ac:dyDescent="0.25">
      <c r="C4" s="54" t="s">
        <v>211</v>
      </c>
      <c r="D4" s="54"/>
      <c r="E4" s="54"/>
      <c r="F4" s="54"/>
    </row>
    <row r="6" spans="2:7" ht="16.5" x14ac:dyDescent="0.25">
      <c r="B6" s="1"/>
    </row>
    <row r="7" spans="2:7" ht="90" customHeight="1" x14ac:dyDescent="0.25">
      <c r="B7" s="55" t="s">
        <v>212</v>
      </c>
      <c r="C7" s="55"/>
      <c r="D7" s="55"/>
      <c r="E7" s="55"/>
      <c r="F7" s="55"/>
      <c r="G7" s="7"/>
    </row>
    <row r="8" spans="2:7" ht="16.5" x14ac:dyDescent="0.25">
      <c r="B8" s="2"/>
    </row>
    <row r="9" spans="2:7" ht="16.5" x14ac:dyDescent="0.25">
      <c r="B9" s="56" t="s">
        <v>155</v>
      </c>
      <c r="C9" s="56"/>
      <c r="D9" s="56"/>
      <c r="E9" s="56"/>
      <c r="F9" s="3"/>
    </row>
    <row r="10" spans="2:7" ht="19.5" customHeight="1" x14ac:dyDescent="0.25">
      <c r="B10" s="3" t="s">
        <v>6</v>
      </c>
      <c r="C10" s="3"/>
      <c r="D10" s="3"/>
      <c r="E10" s="3"/>
      <c r="F10" s="3"/>
    </row>
    <row r="11" spans="2:7" ht="16.5" x14ac:dyDescent="0.25">
      <c r="B11" s="2"/>
    </row>
    <row r="12" spans="2:7" ht="50.25" customHeight="1" x14ac:dyDescent="0.25">
      <c r="B12" s="5" t="s">
        <v>0</v>
      </c>
      <c r="C12" s="5" t="s">
        <v>1</v>
      </c>
      <c r="D12" s="5" t="s">
        <v>11</v>
      </c>
      <c r="E12" s="5" t="s">
        <v>22</v>
      </c>
      <c r="F12" s="5" t="s">
        <v>12</v>
      </c>
    </row>
    <row r="13" spans="2:7" ht="16.5" x14ac:dyDescent="0.25">
      <c r="B13" s="24">
        <v>1</v>
      </c>
      <c r="C13" s="24">
        <v>2</v>
      </c>
      <c r="D13" s="24">
        <v>3</v>
      </c>
      <c r="E13" s="24">
        <v>4</v>
      </c>
      <c r="F13" s="24">
        <v>5</v>
      </c>
    </row>
    <row r="14" spans="2:7" s="10" customFormat="1" ht="16.5" x14ac:dyDescent="0.25">
      <c r="B14" s="12">
        <v>1</v>
      </c>
      <c r="C14" s="13" t="s">
        <v>7</v>
      </c>
      <c r="D14" s="12">
        <v>1</v>
      </c>
      <c r="E14" s="14">
        <v>200000</v>
      </c>
      <c r="F14" s="12">
        <f>E14*D14</f>
        <v>200000</v>
      </c>
    </row>
    <row r="15" spans="2:7" s="10" customFormat="1" ht="33" x14ac:dyDescent="0.25">
      <c r="B15" s="12">
        <v>2</v>
      </c>
      <c r="C15" s="13" t="s">
        <v>47</v>
      </c>
      <c r="D15" s="12">
        <v>1</v>
      </c>
      <c r="E15" s="14">
        <v>170000</v>
      </c>
      <c r="F15" s="12">
        <f t="shared" ref="F15:F28" si="0">E15*D15</f>
        <v>170000</v>
      </c>
    </row>
    <row r="16" spans="2:7" s="10" customFormat="1" ht="16.5" x14ac:dyDescent="0.3">
      <c r="B16" s="12">
        <v>3</v>
      </c>
      <c r="C16" s="13" t="s">
        <v>9</v>
      </c>
      <c r="D16" s="19">
        <v>0.5</v>
      </c>
      <c r="E16" s="19">
        <v>132000</v>
      </c>
      <c r="F16" s="12">
        <f t="shared" si="0"/>
        <v>66000</v>
      </c>
    </row>
    <row r="17" spans="2:6" s="10" customFormat="1" ht="16.5" x14ac:dyDescent="0.25">
      <c r="B17" s="12">
        <v>4</v>
      </c>
      <c r="C17" s="13" t="s">
        <v>3</v>
      </c>
      <c r="D17" s="12">
        <v>1</v>
      </c>
      <c r="E17" s="14">
        <v>130000</v>
      </c>
      <c r="F17" s="12">
        <f t="shared" si="0"/>
        <v>130000</v>
      </c>
    </row>
    <row r="18" spans="2:6" s="10" customFormat="1" ht="16.5" x14ac:dyDescent="0.25">
      <c r="B18" s="12">
        <v>5</v>
      </c>
      <c r="C18" s="13" t="s">
        <v>13</v>
      </c>
      <c r="D18" s="12">
        <v>1</v>
      </c>
      <c r="E18" s="14">
        <v>120000</v>
      </c>
      <c r="F18" s="12">
        <f t="shared" si="0"/>
        <v>120000</v>
      </c>
    </row>
    <row r="19" spans="2:6" s="10" customFormat="1" ht="16.5" x14ac:dyDescent="0.25">
      <c r="B19" s="12">
        <v>6</v>
      </c>
      <c r="C19" s="13" t="s">
        <v>17</v>
      </c>
      <c r="D19" s="12">
        <v>5</v>
      </c>
      <c r="E19" s="14">
        <v>150000</v>
      </c>
      <c r="F19" s="12">
        <f t="shared" si="0"/>
        <v>750000</v>
      </c>
    </row>
    <row r="20" spans="2:6" s="11" customFormat="1" ht="16.5" x14ac:dyDescent="0.25">
      <c r="B20" s="12">
        <v>7</v>
      </c>
      <c r="C20" s="15" t="s">
        <v>18</v>
      </c>
      <c r="D20" s="14">
        <v>4</v>
      </c>
      <c r="E20" s="14">
        <v>135000</v>
      </c>
      <c r="F20" s="12">
        <f t="shared" si="0"/>
        <v>540000</v>
      </c>
    </row>
    <row r="21" spans="2:6" s="11" customFormat="1" ht="16.5" x14ac:dyDescent="0.25">
      <c r="B21" s="12">
        <v>8</v>
      </c>
      <c r="C21" s="15" t="s">
        <v>19</v>
      </c>
      <c r="D21" s="14">
        <v>1</v>
      </c>
      <c r="E21" s="14">
        <v>130000</v>
      </c>
      <c r="F21" s="12">
        <f t="shared" si="0"/>
        <v>130000</v>
      </c>
    </row>
    <row r="22" spans="2:6" s="10" customFormat="1" ht="16.5" x14ac:dyDescent="0.25">
      <c r="B22" s="12">
        <v>9</v>
      </c>
      <c r="C22" s="15" t="s">
        <v>46</v>
      </c>
      <c r="D22" s="12">
        <v>0.75</v>
      </c>
      <c r="E22" s="14">
        <v>130000</v>
      </c>
      <c r="F22" s="12">
        <f t="shared" si="0"/>
        <v>97500</v>
      </c>
    </row>
    <row r="23" spans="2:6" s="10" customFormat="1" ht="16.5" x14ac:dyDescent="0.25">
      <c r="B23" s="12">
        <v>10</v>
      </c>
      <c r="C23" s="15" t="s">
        <v>154</v>
      </c>
      <c r="D23" s="12">
        <v>0.5</v>
      </c>
      <c r="E23" s="14">
        <v>130000</v>
      </c>
      <c r="F23" s="12">
        <f t="shared" si="0"/>
        <v>65000</v>
      </c>
    </row>
    <row r="24" spans="2:6" s="10" customFormat="1" ht="16.5" x14ac:dyDescent="0.25">
      <c r="B24" s="12">
        <v>11</v>
      </c>
      <c r="C24" s="13" t="s">
        <v>15</v>
      </c>
      <c r="D24" s="12">
        <v>1</v>
      </c>
      <c r="E24" s="14">
        <v>120000</v>
      </c>
      <c r="F24" s="12">
        <f t="shared" si="0"/>
        <v>120000</v>
      </c>
    </row>
    <row r="25" spans="2:6" s="10" customFormat="1" ht="16.5" x14ac:dyDescent="0.25">
      <c r="B25" s="12">
        <v>12</v>
      </c>
      <c r="C25" s="13" t="s">
        <v>16</v>
      </c>
      <c r="D25" s="12">
        <v>1</v>
      </c>
      <c r="E25" s="14">
        <v>120000</v>
      </c>
      <c r="F25" s="12">
        <f t="shared" si="0"/>
        <v>120000</v>
      </c>
    </row>
    <row r="26" spans="2:6" ht="16.5" x14ac:dyDescent="0.25">
      <c r="B26" s="12">
        <v>13</v>
      </c>
      <c r="C26" s="13" t="s">
        <v>20</v>
      </c>
      <c r="D26" s="12">
        <v>0.5</v>
      </c>
      <c r="E26" s="14">
        <v>120000</v>
      </c>
      <c r="F26" s="12">
        <f t="shared" si="0"/>
        <v>60000</v>
      </c>
    </row>
    <row r="27" spans="2:6" ht="16.5" x14ac:dyDescent="0.25">
      <c r="B27" s="12">
        <v>14</v>
      </c>
      <c r="C27" s="15" t="s">
        <v>21</v>
      </c>
      <c r="D27" s="12">
        <v>1</v>
      </c>
      <c r="E27" s="14">
        <v>120000</v>
      </c>
      <c r="F27" s="12">
        <f t="shared" si="0"/>
        <v>120000</v>
      </c>
    </row>
    <row r="28" spans="2:6" ht="16.5" x14ac:dyDescent="0.25">
      <c r="B28" s="12">
        <v>15</v>
      </c>
      <c r="C28" s="13" t="s">
        <v>2</v>
      </c>
      <c r="D28" s="12">
        <v>0.5</v>
      </c>
      <c r="E28" s="14">
        <v>120000</v>
      </c>
      <c r="F28" s="12">
        <f t="shared" si="0"/>
        <v>60000</v>
      </c>
    </row>
    <row r="29" spans="2:6" ht="16.5" x14ac:dyDescent="0.25">
      <c r="B29" s="60" t="s">
        <v>23</v>
      </c>
      <c r="C29" s="60"/>
      <c r="D29" s="24">
        <f>SUM(D14:D28)</f>
        <v>19.75</v>
      </c>
      <c r="E29" s="24"/>
      <c r="F29" s="24">
        <f>SUM(F14:F28)</f>
        <v>2748500</v>
      </c>
    </row>
    <row r="32" spans="2:6" ht="16.5" x14ac:dyDescent="0.3">
      <c r="C32" s="17" t="s">
        <v>34</v>
      </c>
      <c r="D32" s="18"/>
      <c r="E32" s="52" t="s">
        <v>35</v>
      </c>
      <c r="F32" s="52"/>
    </row>
  </sheetData>
  <mergeCells count="6">
    <mergeCell ref="E32:F32"/>
    <mergeCell ref="D3:F3"/>
    <mergeCell ref="C4:F4"/>
    <mergeCell ref="B7:F7"/>
    <mergeCell ref="B9:E9"/>
    <mergeCell ref="B29:C29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2"/>
  <sheetViews>
    <sheetView workbookViewId="0">
      <selection activeCell="C4" sqref="C4:F4"/>
    </sheetView>
  </sheetViews>
  <sheetFormatPr defaultRowHeight="15" x14ac:dyDescent="0.25"/>
  <cols>
    <col min="1" max="1" width="10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2" spans="2:8" x14ac:dyDescent="0.25">
      <c r="D2"/>
      <c r="F2" s="16" t="s">
        <v>32</v>
      </c>
    </row>
    <row r="3" spans="2:8" x14ac:dyDescent="0.25">
      <c r="D3" s="54" t="s">
        <v>5</v>
      </c>
      <c r="E3" s="54"/>
      <c r="F3" s="54"/>
    </row>
    <row r="4" spans="2:8" x14ac:dyDescent="0.25">
      <c r="C4" s="54" t="s">
        <v>211</v>
      </c>
      <c r="D4" s="54"/>
      <c r="E4" s="54"/>
      <c r="F4" s="54"/>
    </row>
    <row r="5" spans="2:8" ht="16.5" x14ac:dyDescent="0.25">
      <c r="B5" s="1"/>
    </row>
    <row r="6" spans="2:8" ht="77.25" customHeight="1" x14ac:dyDescent="0.25">
      <c r="B6" s="55" t="s">
        <v>213</v>
      </c>
      <c r="C6" s="55"/>
      <c r="D6" s="55"/>
      <c r="E6" s="55"/>
      <c r="F6" s="55"/>
      <c r="G6" s="7"/>
      <c r="H6" s="7"/>
    </row>
    <row r="7" spans="2:8" ht="16.5" x14ac:dyDescent="0.25">
      <c r="B7" s="2"/>
    </row>
    <row r="8" spans="2:8" ht="16.5" x14ac:dyDescent="0.25">
      <c r="B8" s="61" t="s">
        <v>156</v>
      </c>
      <c r="C8" s="61"/>
      <c r="D8" s="61"/>
      <c r="E8" s="61"/>
      <c r="F8" s="3"/>
    </row>
    <row r="9" spans="2:8" ht="19.5" customHeight="1" x14ac:dyDescent="0.25">
      <c r="B9" s="3" t="s">
        <v>6</v>
      </c>
      <c r="C9" s="3"/>
      <c r="D9" s="3"/>
      <c r="E9" s="3"/>
      <c r="F9" s="3"/>
    </row>
    <row r="10" spans="2:8" ht="16.5" x14ac:dyDescent="0.25">
      <c r="B10" s="2"/>
    </row>
    <row r="11" spans="2:8" ht="45" customHeight="1" x14ac:dyDescent="0.25">
      <c r="B11" s="5" t="s">
        <v>0</v>
      </c>
      <c r="C11" s="5" t="s">
        <v>1</v>
      </c>
      <c r="D11" s="5" t="s">
        <v>24</v>
      </c>
      <c r="E11" s="5" t="s">
        <v>22</v>
      </c>
      <c r="F11" s="5" t="s">
        <v>28</v>
      </c>
    </row>
    <row r="12" spans="2:8" ht="16.5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</row>
    <row r="13" spans="2:8" ht="16.5" x14ac:dyDescent="0.25">
      <c r="B13" s="5">
        <v>1</v>
      </c>
      <c r="C13" s="6" t="s">
        <v>7</v>
      </c>
      <c r="D13" s="5">
        <v>1</v>
      </c>
      <c r="E13" s="5">
        <v>200000</v>
      </c>
      <c r="F13" s="5">
        <f>E13*D13</f>
        <v>200000</v>
      </c>
    </row>
    <row r="14" spans="2:8" ht="16.5" x14ac:dyDescent="0.25">
      <c r="B14" s="5">
        <v>2</v>
      </c>
      <c r="C14" s="6" t="s">
        <v>8</v>
      </c>
      <c r="D14" s="5">
        <v>1</v>
      </c>
      <c r="E14" s="5">
        <v>140000</v>
      </c>
      <c r="F14" s="5">
        <f>E14*D14</f>
        <v>140000</v>
      </c>
    </row>
    <row r="15" spans="2:8" ht="16.5" x14ac:dyDescent="0.25">
      <c r="B15" s="5">
        <v>3</v>
      </c>
      <c r="C15" s="6" t="s">
        <v>14</v>
      </c>
      <c r="D15" s="5">
        <v>1</v>
      </c>
      <c r="E15" s="5">
        <v>135000</v>
      </c>
      <c r="F15" s="5">
        <f t="shared" ref="F15:F16" si="0">E15*D15</f>
        <v>135000</v>
      </c>
    </row>
    <row r="16" spans="2:8" ht="16.5" x14ac:dyDescent="0.25">
      <c r="B16" s="5">
        <v>4</v>
      </c>
      <c r="C16" s="6" t="s">
        <v>4</v>
      </c>
      <c r="D16" s="5">
        <v>1</v>
      </c>
      <c r="E16" s="5">
        <v>135000</v>
      </c>
      <c r="F16" s="5">
        <f t="shared" si="0"/>
        <v>135000</v>
      </c>
    </row>
    <row r="17" spans="2:6" ht="16.5" x14ac:dyDescent="0.25">
      <c r="B17" s="5">
        <v>5</v>
      </c>
      <c r="C17" s="6" t="s">
        <v>25</v>
      </c>
      <c r="D17" s="5">
        <v>0.5</v>
      </c>
      <c r="E17" s="5">
        <v>120000</v>
      </c>
      <c r="F17" s="5">
        <f>E17*D17</f>
        <v>60000</v>
      </c>
    </row>
    <row r="18" spans="2:6" ht="16.5" x14ac:dyDescent="0.25">
      <c r="B18" s="5">
        <v>6</v>
      </c>
      <c r="C18" s="6" t="s">
        <v>27</v>
      </c>
      <c r="D18" s="5">
        <v>37</v>
      </c>
      <c r="E18" s="5">
        <v>120000</v>
      </c>
      <c r="F18" s="5">
        <f>E18*D18</f>
        <v>4440000</v>
      </c>
    </row>
    <row r="19" spans="2:6" ht="16.5" x14ac:dyDescent="0.25">
      <c r="B19" s="5"/>
      <c r="C19" s="8" t="s">
        <v>23</v>
      </c>
      <c r="D19" s="9">
        <f>SUM(D13:D18)</f>
        <v>41.5</v>
      </c>
      <c r="E19" s="9"/>
      <c r="F19" s="9">
        <f>SUM(F13:F18)</f>
        <v>5110000</v>
      </c>
    </row>
    <row r="22" spans="2:6" ht="16.5" x14ac:dyDescent="0.3">
      <c r="C22" s="17" t="s">
        <v>34</v>
      </c>
      <c r="D22" s="18"/>
      <c r="E22" s="52" t="s">
        <v>35</v>
      </c>
      <c r="F22" s="52"/>
    </row>
  </sheetData>
  <mergeCells count="5">
    <mergeCell ref="D3:F3"/>
    <mergeCell ref="C4:F4"/>
    <mergeCell ref="B6:F6"/>
    <mergeCell ref="B8:E8"/>
    <mergeCell ref="E22:F22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5"/>
  <sheetViews>
    <sheetView workbookViewId="0">
      <selection activeCell="E22" sqref="E22"/>
    </sheetView>
  </sheetViews>
  <sheetFormatPr defaultRowHeight="15" x14ac:dyDescent="0.25"/>
  <cols>
    <col min="1" max="1" width="9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2" spans="2:8" x14ac:dyDescent="0.25">
      <c r="D2"/>
      <c r="F2" s="16" t="s">
        <v>33</v>
      </c>
    </row>
    <row r="3" spans="2:8" x14ac:dyDescent="0.25">
      <c r="D3" s="54" t="s">
        <v>5</v>
      </c>
      <c r="E3" s="54"/>
      <c r="F3" s="54"/>
    </row>
    <row r="4" spans="2:8" x14ac:dyDescent="0.25">
      <c r="C4" s="54" t="s">
        <v>211</v>
      </c>
      <c r="D4" s="54"/>
      <c r="E4" s="54"/>
      <c r="F4" s="54"/>
    </row>
    <row r="5" spans="2:8" ht="16.5" x14ac:dyDescent="0.25">
      <c r="B5" s="1"/>
    </row>
    <row r="6" spans="2:8" ht="77.25" customHeight="1" x14ac:dyDescent="0.25">
      <c r="B6" s="55" t="s">
        <v>214</v>
      </c>
      <c r="C6" s="55"/>
      <c r="D6" s="55"/>
      <c r="E6" s="55"/>
      <c r="F6" s="55"/>
      <c r="G6" s="7"/>
      <c r="H6" s="7"/>
    </row>
    <row r="7" spans="2:8" ht="16.5" x14ac:dyDescent="0.25">
      <c r="B7" s="2"/>
    </row>
    <row r="8" spans="2:8" ht="16.5" x14ac:dyDescent="0.25">
      <c r="B8" s="56" t="s">
        <v>189</v>
      </c>
      <c r="C8" s="56"/>
      <c r="D8" s="56"/>
      <c r="E8" s="56"/>
      <c r="F8" s="3"/>
    </row>
    <row r="9" spans="2:8" ht="19.5" customHeight="1" x14ac:dyDescent="0.25">
      <c r="B9" s="3" t="s">
        <v>6</v>
      </c>
      <c r="C9" s="3"/>
      <c r="D9" s="3"/>
      <c r="E9" s="3"/>
      <c r="F9" s="3"/>
    </row>
    <row r="10" spans="2:8" ht="16.5" x14ac:dyDescent="0.25">
      <c r="B10" s="2"/>
    </row>
    <row r="11" spans="2:8" ht="45" customHeight="1" x14ac:dyDescent="0.25">
      <c r="B11" s="5" t="s">
        <v>0</v>
      </c>
      <c r="C11" s="5" t="s">
        <v>1</v>
      </c>
      <c r="D11" s="5" t="s">
        <v>24</v>
      </c>
      <c r="E11" s="5" t="s">
        <v>22</v>
      </c>
      <c r="F11" s="5" t="s">
        <v>28</v>
      </c>
    </row>
    <row r="12" spans="2:8" ht="16.5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</row>
    <row r="13" spans="2:8" ht="16.5" x14ac:dyDescent="0.25">
      <c r="B13" s="5">
        <v>1</v>
      </c>
      <c r="C13" s="13" t="s">
        <v>7</v>
      </c>
      <c r="D13" s="12">
        <v>1</v>
      </c>
      <c r="E13" s="12">
        <v>210000</v>
      </c>
      <c r="F13" s="12">
        <f t="shared" ref="F13:F19" si="0">E13*D13</f>
        <v>210000</v>
      </c>
    </row>
    <row r="14" spans="2:8" ht="16.5" x14ac:dyDescent="0.25">
      <c r="B14" s="5">
        <v>2</v>
      </c>
      <c r="C14" s="13" t="s">
        <v>3</v>
      </c>
      <c r="D14" s="12">
        <v>1</v>
      </c>
      <c r="E14" s="12">
        <v>200000</v>
      </c>
      <c r="F14" s="12">
        <f t="shared" si="0"/>
        <v>200000</v>
      </c>
    </row>
    <row r="15" spans="2:8" ht="16.5" x14ac:dyDescent="0.25">
      <c r="B15" s="5">
        <v>3</v>
      </c>
      <c r="C15" s="13" t="s">
        <v>14</v>
      </c>
      <c r="D15" s="12">
        <v>1</v>
      </c>
      <c r="E15" s="12">
        <v>145000</v>
      </c>
      <c r="F15" s="12">
        <f t="shared" si="0"/>
        <v>145000</v>
      </c>
    </row>
    <row r="16" spans="2:8" ht="16.5" x14ac:dyDescent="0.25">
      <c r="B16" s="5">
        <v>4</v>
      </c>
      <c r="C16" s="13" t="s">
        <v>26</v>
      </c>
      <c r="D16" s="12">
        <v>1</v>
      </c>
      <c r="E16" s="12">
        <v>140000</v>
      </c>
      <c r="F16" s="12">
        <f t="shared" si="0"/>
        <v>140000</v>
      </c>
    </row>
    <row r="17" spans="2:6" ht="16.5" x14ac:dyDescent="0.25">
      <c r="B17" s="5">
        <v>5</v>
      </c>
      <c r="C17" s="13" t="s">
        <v>30</v>
      </c>
      <c r="D17" s="12">
        <v>2</v>
      </c>
      <c r="E17" s="12">
        <v>150000</v>
      </c>
      <c r="F17" s="12">
        <f t="shared" si="0"/>
        <v>300000</v>
      </c>
    </row>
    <row r="18" spans="2:6" ht="16.5" x14ac:dyDescent="0.25">
      <c r="B18" s="5">
        <v>6</v>
      </c>
      <c r="C18" s="13" t="s">
        <v>29</v>
      </c>
      <c r="D18" s="12">
        <v>0.5</v>
      </c>
      <c r="E18" s="12">
        <v>120000</v>
      </c>
      <c r="F18" s="12">
        <f t="shared" si="0"/>
        <v>60000</v>
      </c>
    </row>
    <row r="19" spans="2:6" ht="33" x14ac:dyDescent="0.25">
      <c r="B19" s="5">
        <v>7</v>
      </c>
      <c r="C19" s="13" t="s">
        <v>153</v>
      </c>
      <c r="D19" s="12">
        <v>0.5</v>
      </c>
      <c r="E19" s="12">
        <v>120000</v>
      </c>
      <c r="F19" s="12">
        <f t="shared" si="0"/>
        <v>60000</v>
      </c>
    </row>
    <row r="20" spans="2:6" ht="16.5" x14ac:dyDescent="0.25">
      <c r="B20" s="5">
        <v>8</v>
      </c>
      <c r="C20" s="13" t="s">
        <v>21</v>
      </c>
      <c r="D20" s="12">
        <v>2</v>
      </c>
      <c r="E20" s="12">
        <v>120000</v>
      </c>
      <c r="F20" s="12">
        <f t="shared" ref="F20:F21" si="1">E20*D20</f>
        <v>240000</v>
      </c>
    </row>
    <row r="21" spans="2:6" ht="16.5" x14ac:dyDescent="0.25">
      <c r="B21" s="5">
        <v>9</v>
      </c>
      <c r="C21" s="13" t="s">
        <v>2</v>
      </c>
      <c r="D21" s="12">
        <v>2</v>
      </c>
      <c r="E21" s="12">
        <v>120000</v>
      </c>
      <c r="F21" s="12">
        <f t="shared" si="1"/>
        <v>240000</v>
      </c>
    </row>
    <row r="22" spans="2:6" ht="16.5" x14ac:dyDescent="0.25">
      <c r="B22" s="9"/>
      <c r="C22" s="8" t="s">
        <v>23</v>
      </c>
      <c r="D22" s="9">
        <f>SUM(D13:D21)</f>
        <v>11</v>
      </c>
      <c r="E22" s="9">
        <f>SUM(E13:E21)</f>
        <v>1325000</v>
      </c>
      <c r="F22" s="9">
        <f>SUM(F13:F21)</f>
        <v>1595000</v>
      </c>
    </row>
    <row r="25" spans="2:6" ht="16.5" x14ac:dyDescent="0.3">
      <c r="C25" s="17" t="s">
        <v>34</v>
      </c>
      <c r="D25" s="18"/>
      <c r="E25" s="52" t="s">
        <v>35</v>
      </c>
      <c r="F25" s="52"/>
    </row>
  </sheetData>
  <mergeCells count="5">
    <mergeCell ref="D3:F3"/>
    <mergeCell ref="C4:F4"/>
    <mergeCell ref="B6:F6"/>
    <mergeCell ref="B8:E8"/>
    <mergeCell ref="E25:F25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C8D2-EFE7-4822-8DD6-1F5DECE6E1D7}">
  <dimension ref="B1:I95"/>
  <sheetViews>
    <sheetView topLeftCell="A3" workbookViewId="0">
      <selection activeCell="M8" sqref="M8"/>
    </sheetView>
  </sheetViews>
  <sheetFormatPr defaultRowHeight="15" x14ac:dyDescent="0.25"/>
  <cols>
    <col min="1" max="1" width="2.42578125" customWidth="1"/>
    <col min="2" max="2" width="5.42578125" customWidth="1"/>
    <col min="3" max="3" width="19.7109375" customWidth="1"/>
    <col min="4" max="4" width="9.28515625" customWidth="1"/>
    <col min="5" max="5" width="8.7109375" customWidth="1"/>
    <col min="6" max="6" width="15" customWidth="1"/>
    <col min="7" max="7" width="13" customWidth="1"/>
    <col min="8" max="8" width="23.42578125" customWidth="1"/>
    <col min="9" max="9" width="10.140625" bestFit="1" customWidth="1"/>
  </cols>
  <sheetData>
    <row r="1" spans="2:8" hidden="1" x14ac:dyDescent="0.25">
      <c r="C1" s="20"/>
      <c r="D1" s="20"/>
      <c r="E1" s="20"/>
      <c r="F1" s="20"/>
      <c r="G1" s="20"/>
      <c r="H1" s="20"/>
    </row>
    <row r="2" spans="2:8" ht="19.5" hidden="1" customHeight="1" x14ac:dyDescent="0.25">
      <c r="B2" s="1"/>
    </row>
    <row r="3" spans="2:8" ht="11.25" customHeight="1" x14ac:dyDescent="0.25">
      <c r="B3" s="1"/>
    </row>
    <row r="4" spans="2:8" ht="19.5" customHeight="1" x14ac:dyDescent="0.25">
      <c r="B4" s="1"/>
      <c r="H4" s="23" t="s">
        <v>133</v>
      </c>
    </row>
    <row r="5" spans="2:8" ht="16.5" customHeight="1" x14ac:dyDescent="0.25">
      <c r="B5" s="1"/>
      <c r="F5" s="54" t="s">
        <v>5</v>
      </c>
      <c r="G5" s="54"/>
      <c r="H5" s="54"/>
    </row>
    <row r="6" spans="2:8" ht="16.5" customHeight="1" x14ac:dyDescent="0.25">
      <c r="B6" s="1"/>
      <c r="E6" s="54" t="s">
        <v>215</v>
      </c>
      <c r="F6" s="54"/>
      <c r="G6" s="54"/>
      <c r="H6" s="54"/>
    </row>
    <row r="7" spans="2:8" ht="19.5" customHeight="1" x14ac:dyDescent="0.25">
      <c r="B7" s="1"/>
    </row>
    <row r="8" spans="2:8" ht="78" customHeight="1" x14ac:dyDescent="0.25">
      <c r="B8" s="55" t="s">
        <v>190</v>
      </c>
      <c r="C8" s="55"/>
      <c r="D8" s="55"/>
      <c r="E8" s="55"/>
      <c r="F8" s="55"/>
      <c r="G8" s="55"/>
      <c r="H8" s="55"/>
    </row>
    <row r="9" spans="2:8" ht="15" customHeight="1" x14ac:dyDescent="0.25">
      <c r="B9" s="2"/>
    </row>
    <row r="10" spans="2:8" ht="16.5" x14ac:dyDescent="0.25">
      <c r="B10" s="56" t="s">
        <v>191</v>
      </c>
      <c r="C10" s="56"/>
      <c r="D10" s="56"/>
    </row>
    <row r="11" spans="2:8" ht="18.75" customHeight="1" x14ac:dyDescent="0.25">
      <c r="B11" s="76" t="s">
        <v>192</v>
      </c>
      <c r="C11" s="76"/>
      <c r="D11" s="76"/>
      <c r="E11" s="76"/>
      <c r="F11" s="76"/>
      <c r="G11" s="76"/>
      <c r="H11" s="76"/>
    </row>
    <row r="12" spans="2:8" ht="13.5" customHeight="1" x14ac:dyDescent="0.25">
      <c r="B12" s="2"/>
    </row>
    <row r="13" spans="2:8" ht="63" customHeight="1" x14ac:dyDescent="0.25">
      <c r="B13" s="31" t="s">
        <v>0</v>
      </c>
      <c r="C13" s="31" t="s">
        <v>49</v>
      </c>
      <c r="D13" s="31" t="s">
        <v>50</v>
      </c>
      <c r="E13" s="31" t="s">
        <v>51</v>
      </c>
      <c r="F13" s="31" t="s">
        <v>52</v>
      </c>
      <c r="G13" s="31" t="s">
        <v>23</v>
      </c>
      <c r="H13" s="31" t="s">
        <v>53</v>
      </c>
    </row>
    <row r="14" spans="2:8" x14ac:dyDescent="0.25"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</row>
    <row r="15" spans="2:8" ht="21" customHeight="1" x14ac:dyDescent="0.25">
      <c r="B15" s="68" t="s">
        <v>54</v>
      </c>
      <c r="C15" s="68"/>
      <c r="D15" s="68"/>
      <c r="E15" s="68"/>
      <c r="F15" s="68"/>
      <c r="G15" s="68"/>
      <c r="H15" s="68"/>
    </row>
    <row r="16" spans="2:8" ht="98.25" customHeight="1" x14ac:dyDescent="0.25">
      <c r="B16" s="25">
        <v>1</v>
      </c>
      <c r="C16" s="30" t="s">
        <v>7</v>
      </c>
      <c r="D16" s="25">
        <v>1</v>
      </c>
      <c r="E16" s="28">
        <v>1</v>
      </c>
      <c r="F16" s="22"/>
      <c r="G16" s="22"/>
      <c r="H16" s="25" t="s">
        <v>55</v>
      </c>
    </row>
    <row r="17" spans="2:8" ht="95.25" customHeight="1" x14ac:dyDescent="0.25">
      <c r="B17" s="25">
        <v>2</v>
      </c>
      <c r="C17" s="30" t="s">
        <v>9</v>
      </c>
      <c r="D17" s="25">
        <v>1</v>
      </c>
      <c r="E17" s="28">
        <v>1</v>
      </c>
      <c r="F17" s="26">
        <v>205000</v>
      </c>
      <c r="G17" s="26">
        <v>205000</v>
      </c>
      <c r="H17" s="25" t="s">
        <v>56</v>
      </c>
    </row>
    <row r="18" spans="2:8" ht="111.75" customHeight="1" x14ac:dyDescent="0.25">
      <c r="B18" s="25">
        <v>3</v>
      </c>
      <c r="C18" s="30" t="s">
        <v>57</v>
      </c>
      <c r="D18" s="25">
        <v>1</v>
      </c>
      <c r="E18" s="28">
        <v>1</v>
      </c>
      <c r="F18" s="74" t="s">
        <v>58</v>
      </c>
      <c r="G18" s="74"/>
      <c r="H18" s="25" t="s">
        <v>59</v>
      </c>
    </row>
    <row r="19" spans="2:8" ht="99" customHeight="1" x14ac:dyDescent="0.25">
      <c r="B19" s="25">
        <v>4</v>
      </c>
      <c r="C19" s="30" t="s">
        <v>60</v>
      </c>
      <c r="D19" s="25">
        <v>1</v>
      </c>
      <c r="E19" s="28">
        <v>1</v>
      </c>
      <c r="F19" s="74" t="s">
        <v>141</v>
      </c>
      <c r="G19" s="74"/>
      <c r="H19" s="25" t="s">
        <v>61</v>
      </c>
    </row>
    <row r="20" spans="2:8" ht="87" customHeight="1" x14ac:dyDescent="0.25">
      <c r="B20" s="25">
        <v>5</v>
      </c>
      <c r="C20" s="30" t="s">
        <v>62</v>
      </c>
      <c r="D20" s="25">
        <v>1</v>
      </c>
      <c r="E20" s="25">
        <v>0.25</v>
      </c>
      <c r="F20" s="74" t="s">
        <v>142</v>
      </c>
      <c r="G20" s="74"/>
      <c r="H20" s="25" t="s">
        <v>63</v>
      </c>
    </row>
    <row r="21" spans="2:8" ht="90" customHeight="1" x14ac:dyDescent="0.25">
      <c r="B21" s="25">
        <v>6</v>
      </c>
      <c r="C21" s="30" t="s">
        <v>64</v>
      </c>
      <c r="D21" s="25">
        <v>1</v>
      </c>
      <c r="E21" s="28">
        <v>1</v>
      </c>
      <c r="F21" s="74" t="s">
        <v>195</v>
      </c>
      <c r="G21" s="74"/>
      <c r="H21" s="25" t="s">
        <v>65</v>
      </c>
    </row>
    <row r="22" spans="2:8" ht="28.5" customHeight="1" x14ac:dyDescent="0.25">
      <c r="B22" s="77" t="s">
        <v>193</v>
      </c>
      <c r="C22" s="78"/>
      <c r="D22" s="78"/>
      <c r="E22" s="78"/>
      <c r="F22" s="78"/>
      <c r="G22" s="78"/>
      <c r="H22" s="79"/>
    </row>
    <row r="23" spans="2:8" ht="95.25" customHeight="1" x14ac:dyDescent="0.25">
      <c r="B23" s="25">
        <v>1</v>
      </c>
      <c r="C23" s="30" t="s">
        <v>66</v>
      </c>
      <c r="D23" s="25">
        <v>2</v>
      </c>
      <c r="E23" s="36">
        <v>2</v>
      </c>
      <c r="F23" s="74" t="s">
        <v>194</v>
      </c>
      <c r="G23" s="74"/>
      <c r="H23" s="25" t="s">
        <v>63</v>
      </c>
    </row>
    <row r="24" spans="2:8" ht="95.25" customHeight="1" x14ac:dyDescent="0.25">
      <c r="B24" s="25">
        <v>2</v>
      </c>
      <c r="C24" s="30" t="s">
        <v>67</v>
      </c>
      <c r="D24" s="25">
        <v>3</v>
      </c>
      <c r="E24" s="28">
        <v>3</v>
      </c>
      <c r="F24" s="80" t="s">
        <v>143</v>
      </c>
      <c r="G24" s="80"/>
      <c r="H24" s="25" t="s">
        <v>63</v>
      </c>
    </row>
    <row r="25" spans="2:8" ht="16.5" customHeight="1" x14ac:dyDescent="0.25">
      <c r="B25" s="68" t="s">
        <v>196</v>
      </c>
      <c r="C25" s="68"/>
      <c r="D25" s="68"/>
      <c r="E25" s="68"/>
      <c r="F25" s="68"/>
      <c r="G25" s="68"/>
      <c r="H25" s="68"/>
    </row>
    <row r="26" spans="2:8" ht="15" customHeight="1" x14ac:dyDescent="0.25">
      <c r="B26" s="66" t="s">
        <v>68</v>
      </c>
      <c r="C26" s="66"/>
      <c r="D26" s="66"/>
      <c r="E26" s="66"/>
      <c r="F26" s="66"/>
      <c r="G26" s="66"/>
      <c r="H26" s="66"/>
    </row>
    <row r="27" spans="2:8" ht="39" customHeight="1" x14ac:dyDescent="0.25">
      <c r="B27" s="64">
        <v>1</v>
      </c>
      <c r="C27" s="70" t="s">
        <v>69</v>
      </c>
      <c r="D27" s="64">
        <v>4</v>
      </c>
      <c r="E27" s="71">
        <v>4</v>
      </c>
      <c r="F27" s="72" t="s">
        <v>70</v>
      </c>
      <c r="G27" s="72"/>
      <c r="H27" s="64" t="s">
        <v>71</v>
      </c>
    </row>
    <row r="28" spans="2:8" ht="33.75" customHeight="1" x14ac:dyDescent="0.25">
      <c r="B28" s="64"/>
      <c r="C28" s="70"/>
      <c r="D28" s="64"/>
      <c r="E28" s="71"/>
      <c r="F28" s="72" t="s">
        <v>72</v>
      </c>
      <c r="G28" s="75"/>
      <c r="H28" s="64"/>
    </row>
    <row r="29" spans="2:8" ht="41.25" customHeight="1" x14ac:dyDescent="0.25">
      <c r="B29" s="64"/>
      <c r="C29" s="70"/>
      <c r="D29" s="64"/>
      <c r="E29" s="71"/>
      <c r="F29" s="72" t="s">
        <v>73</v>
      </c>
      <c r="G29" s="75"/>
      <c r="H29" s="64"/>
    </row>
    <row r="30" spans="2:8" ht="36.75" customHeight="1" x14ac:dyDescent="0.25">
      <c r="B30" s="64">
        <v>2</v>
      </c>
      <c r="C30" s="70" t="s">
        <v>74</v>
      </c>
      <c r="D30" s="64">
        <v>5</v>
      </c>
      <c r="E30" s="71">
        <v>4</v>
      </c>
      <c r="F30" s="72" t="s">
        <v>70</v>
      </c>
      <c r="G30" s="72"/>
      <c r="H30" s="64" t="s">
        <v>71</v>
      </c>
    </row>
    <row r="31" spans="2:8" ht="36" customHeight="1" x14ac:dyDescent="0.25">
      <c r="B31" s="64"/>
      <c r="C31" s="70"/>
      <c r="D31" s="64"/>
      <c r="E31" s="71"/>
      <c r="F31" s="72" t="s">
        <v>75</v>
      </c>
      <c r="G31" s="75"/>
      <c r="H31" s="64"/>
    </row>
    <row r="32" spans="2:8" ht="41.25" customHeight="1" x14ac:dyDescent="0.25">
      <c r="B32" s="64"/>
      <c r="C32" s="70"/>
      <c r="D32" s="64"/>
      <c r="E32" s="71"/>
      <c r="F32" s="72" t="s">
        <v>76</v>
      </c>
      <c r="G32" s="75"/>
      <c r="H32" s="64"/>
    </row>
    <row r="33" spans="2:8" ht="38.25" customHeight="1" x14ac:dyDescent="0.25">
      <c r="B33" s="64">
        <v>3</v>
      </c>
      <c r="C33" s="72" t="s">
        <v>77</v>
      </c>
      <c r="D33" s="64">
        <v>1</v>
      </c>
      <c r="E33" s="71">
        <v>1</v>
      </c>
      <c r="F33" s="82" t="s">
        <v>70</v>
      </c>
      <c r="G33" s="82"/>
      <c r="H33" s="64" t="s">
        <v>78</v>
      </c>
    </row>
    <row r="34" spans="2:8" ht="35.25" customHeight="1" x14ac:dyDescent="0.25">
      <c r="B34" s="64"/>
      <c r="C34" s="72"/>
      <c r="D34" s="64"/>
      <c r="E34" s="71"/>
      <c r="F34" s="72" t="s">
        <v>79</v>
      </c>
      <c r="G34" s="72"/>
      <c r="H34" s="64"/>
    </row>
    <row r="35" spans="2:8" ht="41.25" customHeight="1" x14ac:dyDescent="0.25">
      <c r="B35" s="64">
        <v>4</v>
      </c>
      <c r="C35" s="72" t="s">
        <v>80</v>
      </c>
      <c r="D35" s="64">
        <v>1</v>
      </c>
      <c r="E35" s="64">
        <v>0.5</v>
      </c>
      <c r="F35" s="70" t="s">
        <v>70</v>
      </c>
      <c r="G35" s="70"/>
      <c r="H35" s="64" t="s">
        <v>78</v>
      </c>
    </row>
    <row r="36" spans="2:8" ht="42" customHeight="1" x14ac:dyDescent="0.25">
      <c r="B36" s="64"/>
      <c r="C36" s="72"/>
      <c r="D36" s="64"/>
      <c r="E36" s="64"/>
      <c r="F36" s="72" t="s">
        <v>81</v>
      </c>
      <c r="G36" s="72"/>
      <c r="H36" s="64"/>
    </row>
    <row r="37" spans="2:8" ht="18.75" customHeight="1" x14ac:dyDescent="0.25">
      <c r="B37" s="66" t="s">
        <v>82</v>
      </c>
      <c r="C37" s="66"/>
      <c r="D37" s="66"/>
      <c r="E37" s="66"/>
      <c r="F37" s="66"/>
      <c r="G37" s="66"/>
      <c r="H37" s="66"/>
    </row>
    <row r="38" spans="2:8" ht="39" customHeight="1" x14ac:dyDescent="0.25">
      <c r="B38" s="64">
        <v>1</v>
      </c>
      <c r="C38" s="70" t="s">
        <v>83</v>
      </c>
      <c r="D38" s="64">
        <v>1</v>
      </c>
      <c r="E38" s="71">
        <v>1</v>
      </c>
      <c r="F38" s="70" t="s">
        <v>70</v>
      </c>
      <c r="G38" s="70"/>
      <c r="H38" s="64" t="s">
        <v>84</v>
      </c>
    </row>
    <row r="39" spans="2:8" ht="49.5" customHeight="1" x14ac:dyDescent="0.25">
      <c r="B39" s="64"/>
      <c r="C39" s="70"/>
      <c r="D39" s="64"/>
      <c r="E39" s="71"/>
      <c r="F39" s="72" t="s">
        <v>85</v>
      </c>
      <c r="G39" s="72"/>
      <c r="H39" s="64"/>
    </row>
    <row r="40" spans="2:8" ht="32.25" customHeight="1" x14ac:dyDescent="0.25">
      <c r="B40" s="64"/>
      <c r="C40" s="70"/>
      <c r="D40" s="64"/>
      <c r="E40" s="71"/>
      <c r="F40" s="72" t="s">
        <v>86</v>
      </c>
      <c r="G40" s="72"/>
      <c r="H40" s="64"/>
    </row>
    <row r="41" spans="2:8" ht="41.25" customHeight="1" x14ac:dyDescent="0.25">
      <c r="B41" s="64">
        <v>2</v>
      </c>
      <c r="C41" s="70" t="s">
        <v>87</v>
      </c>
      <c r="D41" s="64">
        <v>2</v>
      </c>
      <c r="E41" s="71">
        <v>1</v>
      </c>
      <c r="F41" s="70" t="s">
        <v>70</v>
      </c>
      <c r="G41" s="70"/>
      <c r="H41" s="64" t="s">
        <v>84</v>
      </c>
    </row>
    <row r="42" spans="2:8" ht="47.25" customHeight="1" x14ac:dyDescent="0.25">
      <c r="B42" s="64"/>
      <c r="C42" s="70"/>
      <c r="D42" s="64"/>
      <c r="E42" s="71"/>
      <c r="F42" s="72" t="s">
        <v>88</v>
      </c>
      <c r="G42" s="72"/>
      <c r="H42" s="64"/>
    </row>
    <row r="43" spans="2:8" ht="30" customHeight="1" x14ac:dyDescent="0.25">
      <c r="B43" s="64"/>
      <c r="C43" s="70"/>
      <c r="D43" s="64"/>
      <c r="E43" s="71"/>
      <c r="F43" s="72" t="s">
        <v>89</v>
      </c>
      <c r="G43" s="72"/>
      <c r="H43" s="64"/>
    </row>
    <row r="44" spans="2:8" ht="15" customHeight="1" x14ac:dyDescent="0.25">
      <c r="B44" s="67" t="s">
        <v>144</v>
      </c>
      <c r="C44" s="67"/>
      <c r="D44" s="67"/>
      <c r="E44" s="67"/>
      <c r="F44" s="67"/>
      <c r="G44" s="67"/>
      <c r="H44" s="67"/>
    </row>
    <row r="45" spans="2:8" ht="63" customHeight="1" x14ac:dyDescent="0.25">
      <c r="B45" s="25">
        <v>1</v>
      </c>
      <c r="C45" s="32" t="s">
        <v>145</v>
      </c>
      <c r="D45" s="25">
        <v>1</v>
      </c>
      <c r="E45" s="28">
        <v>1</v>
      </c>
      <c r="F45" s="26">
        <v>104000</v>
      </c>
      <c r="G45" s="26">
        <v>104000</v>
      </c>
      <c r="H45" s="25" t="s">
        <v>90</v>
      </c>
    </row>
    <row r="46" spans="2:8" ht="15" customHeight="1" x14ac:dyDescent="0.25">
      <c r="B46" s="66" t="s">
        <v>146</v>
      </c>
      <c r="C46" s="66"/>
      <c r="D46" s="66"/>
      <c r="E46" s="66"/>
      <c r="F46" s="66"/>
      <c r="G46" s="66"/>
      <c r="H46" s="66"/>
    </row>
    <row r="47" spans="2:8" ht="54" customHeight="1" x14ac:dyDescent="0.25">
      <c r="B47" s="25">
        <v>1</v>
      </c>
      <c r="C47" s="30" t="s">
        <v>91</v>
      </c>
      <c r="D47" s="25">
        <v>4</v>
      </c>
      <c r="E47" s="28">
        <v>4</v>
      </c>
      <c r="F47" s="26">
        <v>213840</v>
      </c>
      <c r="G47" s="26">
        <v>855360</v>
      </c>
      <c r="H47" s="25" t="s">
        <v>197</v>
      </c>
    </row>
    <row r="48" spans="2:8" ht="63.75" customHeight="1" x14ac:dyDescent="0.25">
      <c r="B48" s="25">
        <v>2</v>
      </c>
      <c r="C48" s="30" t="s">
        <v>92</v>
      </c>
      <c r="D48" s="25">
        <v>4</v>
      </c>
      <c r="E48" s="28">
        <v>4</v>
      </c>
      <c r="F48" s="34">
        <v>104000</v>
      </c>
      <c r="G48" s="34">
        <v>416000</v>
      </c>
      <c r="H48" s="35" t="s">
        <v>197</v>
      </c>
    </row>
    <row r="49" spans="2:9" ht="61.5" customHeight="1" x14ac:dyDescent="0.25">
      <c r="B49" s="25">
        <v>3</v>
      </c>
      <c r="C49" s="30" t="s">
        <v>93</v>
      </c>
      <c r="D49" s="25">
        <v>4</v>
      </c>
      <c r="E49" s="28">
        <v>4</v>
      </c>
      <c r="F49" s="34">
        <v>104000</v>
      </c>
      <c r="G49" s="34">
        <v>416000</v>
      </c>
      <c r="H49" s="35" t="s">
        <v>197</v>
      </c>
      <c r="I49" t="s">
        <v>94</v>
      </c>
    </row>
    <row r="50" spans="2:9" ht="23.25" customHeight="1" x14ac:dyDescent="0.25">
      <c r="B50" s="68" t="s">
        <v>198</v>
      </c>
      <c r="C50" s="68"/>
      <c r="D50" s="68"/>
      <c r="E50" s="68"/>
      <c r="F50" s="68"/>
      <c r="G50" s="68"/>
      <c r="H50" s="68"/>
    </row>
    <row r="51" spans="2:9" ht="13.5" customHeight="1" x14ac:dyDescent="0.25">
      <c r="B51" s="67" t="s">
        <v>95</v>
      </c>
      <c r="C51" s="67"/>
      <c r="D51" s="67"/>
      <c r="E51" s="67"/>
      <c r="F51" s="67"/>
      <c r="G51" s="67"/>
      <c r="H51" s="67"/>
    </row>
    <row r="52" spans="2:9" ht="19.5" customHeight="1" x14ac:dyDescent="0.25">
      <c r="B52" s="25">
        <v>1</v>
      </c>
      <c r="C52" s="30" t="s">
        <v>96</v>
      </c>
      <c r="D52" s="25">
        <v>1</v>
      </c>
      <c r="E52" s="25">
        <v>0.25</v>
      </c>
      <c r="F52" s="69" t="s">
        <v>147</v>
      </c>
      <c r="G52" s="69"/>
      <c r="H52" s="69"/>
    </row>
    <row r="53" spans="2:9" ht="21" customHeight="1" x14ac:dyDescent="0.25">
      <c r="B53" s="25">
        <v>2</v>
      </c>
      <c r="C53" s="30" t="s">
        <v>97</v>
      </c>
      <c r="D53" s="25">
        <v>1</v>
      </c>
      <c r="E53" s="25">
        <v>0.25</v>
      </c>
      <c r="F53" s="69"/>
      <c r="G53" s="69"/>
      <c r="H53" s="69"/>
    </row>
    <row r="54" spans="2:9" ht="24.75" customHeight="1" x14ac:dyDescent="0.25">
      <c r="B54" s="67" t="s">
        <v>98</v>
      </c>
      <c r="C54" s="67"/>
      <c r="D54" s="67"/>
      <c r="E54" s="67"/>
      <c r="F54" s="69"/>
      <c r="G54" s="69"/>
      <c r="H54" s="69"/>
    </row>
    <row r="55" spans="2:9" ht="29.25" customHeight="1" x14ac:dyDescent="0.25">
      <c r="B55" s="25">
        <v>1</v>
      </c>
      <c r="C55" s="30" t="s">
        <v>99</v>
      </c>
      <c r="D55" s="25">
        <v>1</v>
      </c>
      <c r="E55" s="25">
        <v>0.25</v>
      </c>
      <c r="F55" s="69"/>
      <c r="G55" s="69"/>
      <c r="H55" s="69"/>
    </row>
    <row r="56" spans="2:9" ht="17.25" customHeight="1" x14ac:dyDescent="0.25">
      <c r="B56" s="25">
        <v>2</v>
      </c>
      <c r="C56" s="30" t="s">
        <v>97</v>
      </c>
      <c r="D56" s="25">
        <v>1</v>
      </c>
      <c r="E56" s="25">
        <v>0.25</v>
      </c>
      <c r="F56" s="69"/>
      <c r="G56" s="69"/>
      <c r="H56" s="69"/>
    </row>
    <row r="57" spans="2:9" ht="17.25" customHeight="1" x14ac:dyDescent="0.25">
      <c r="B57" s="66" t="s">
        <v>100</v>
      </c>
      <c r="C57" s="66"/>
      <c r="D57" s="66"/>
      <c r="E57" s="66"/>
      <c r="F57" s="69"/>
      <c r="G57" s="69"/>
      <c r="H57" s="69"/>
    </row>
    <row r="58" spans="2:9" x14ac:dyDescent="0.25">
      <c r="B58" s="25">
        <v>1</v>
      </c>
      <c r="C58" s="30" t="s">
        <v>101</v>
      </c>
      <c r="D58" s="25">
        <v>1</v>
      </c>
      <c r="E58" s="25">
        <v>0.25</v>
      </c>
      <c r="F58" s="69"/>
      <c r="G58" s="69"/>
      <c r="H58" s="69"/>
    </row>
    <row r="59" spans="2:9" ht="24" customHeight="1" x14ac:dyDescent="0.25">
      <c r="B59" s="25">
        <v>2</v>
      </c>
      <c r="C59" s="30" t="s">
        <v>97</v>
      </c>
      <c r="D59" s="25">
        <v>1</v>
      </c>
      <c r="E59" s="25">
        <v>0.25</v>
      </c>
      <c r="F59" s="69"/>
      <c r="G59" s="69"/>
      <c r="H59" s="69"/>
    </row>
    <row r="60" spans="2:9" ht="17.25" customHeight="1" x14ac:dyDescent="0.25">
      <c r="B60" s="66" t="s">
        <v>102</v>
      </c>
      <c r="C60" s="66"/>
      <c r="D60" s="66"/>
      <c r="E60" s="66"/>
      <c r="F60" s="69"/>
      <c r="G60" s="69"/>
      <c r="H60" s="69"/>
    </row>
    <row r="61" spans="2:9" x14ac:dyDescent="0.25">
      <c r="B61" s="25">
        <v>1</v>
      </c>
      <c r="C61" s="30" t="s">
        <v>103</v>
      </c>
      <c r="D61" s="25">
        <v>1</v>
      </c>
      <c r="E61" s="25">
        <v>0.25</v>
      </c>
      <c r="F61" s="69"/>
      <c r="G61" s="69"/>
      <c r="H61" s="69"/>
    </row>
    <row r="62" spans="2:9" ht="20.25" customHeight="1" x14ac:dyDescent="0.25">
      <c r="B62" s="25">
        <v>2</v>
      </c>
      <c r="C62" s="30" t="s">
        <v>97</v>
      </c>
      <c r="D62" s="25">
        <v>1</v>
      </c>
      <c r="E62" s="25">
        <v>0.25</v>
      </c>
      <c r="F62" s="69"/>
      <c r="G62" s="69"/>
      <c r="H62" s="69"/>
    </row>
    <row r="63" spans="2:9" ht="15" customHeight="1" x14ac:dyDescent="0.25">
      <c r="B63" s="66" t="s">
        <v>104</v>
      </c>
      <c r="C63" s="66"/>
      <c r="D63" s="66"/>
      <c r="E63" s="66"/>
      <c r="F63" s="69"/>
      <c r="G63" s="69"/>
      <c r="H63" s="69"/>
    </row>
    <row r="64" spans="2:9" ht="19.5" customHeight="1" x14ac:dyDescent="0.25">
      <c r="B64" s="25">
        <v>1</v>
      </c>
      <c r="C64" s="30" t="s">
        <v>105</v>
      </c>
      <c r="D64" s="25">
        <v>1</v>
      </c>
      <c r="E64" s="25">
        <v>0.25</v>
      </c>
      <c r="F64" s="69"/>
      <c r="G64" s="69"/>
      <c r="H64" s="69"/>
    </row>
    <row r="65" spans="2:8" ht="20.25" customHeight="1" x14ac:dyDescent="0.25">
      <c r="B65" s="25">
        <v>2</v>
      </c>
      <c r="C65" s="30" t="s">
        <v>97</v>
      </c>
      <c r="D65" s="25">
        <v>1</v>
      </c>
      <c r="E65" s="25">
        <v>0.25</v>
      </c>
      <c r="F65" s="69"/>
      <c r="G65" s="69"/>
      <c r="H65" s="69"/>
    </row>
    <row r="66" spans="2:8" ht="20.25" customHeight="1" x14ac:dyDescent="0.25">
      <c r="B66" s="68" t="s">
        <v>199</v>
      </c>
      <c r="C66" s="68"/>
      <c r="D66" s="68"/>
      <c r="E66" s="68"/>
      <c r="F66" s="68"/>
      <c r="G66" s="68"/>
      <c r="H66" s="68"/>
    </row>
    <row r="67" spans="2:8" ht="21" customHeight="1" x14ac:dyDescent="0.25">
      <c r="B67" s="66" t="s">
        <v>106</v>
      </c>
      <c r="C67" s="66"/>
      <c r="D67" s="66"/>
      <c r="E67" s="66"/>
      <c r="F67" s="66"/>
      <c r="G67" s="66"/>
      <c r="H67" s="66"/>
    </row>
    <row r="68" spans="2:8" ht="81.75" customHeight="1" x14ac:dyDescent="0.25">
      <c r="B68" s="25">
        <v>1</v>
      </c>
      <c r="C68" s="30" t="s">
        <v>107</v>
      </c>
      <c r="D68" s="25">
        <v>1</v>
      </c>
      <c r="E68" s="25">
        <v>0.25</v>
      </c>
      <c r="F68" s="64" t="s">
        <v>108</v>
      </c>
      <c r="G68" s="64"/>
      <c r="H68" s="25" t="s">
        <v>109</v>
      </c>
    </row>
    <row r="69" spans="2:8" ht="92.25" customHeight="1" x14ac:dyDescent="0.25">
      <c r="B69" s="25">
        <v>2</v>
      </c>
      <c r="C69" s="29" t="s">
        <v>97</v>
      </c>
      <c r="D69" s="25">
        <v>1</v>
      </c>
      <c r="E69" s="25">
        <v>0.25</v>
      </c>
      <c r="F69" s="64" t="s">
        <v>110</v>
      </c>
      <c r="G69" s="64"/>
      <c r="H69" s="25" t="s">
        <v>109</v>
      </c>
    </row>
    <row r="70" spans="2:8" ht="21.75" customHeight="1" x14ac:dyDescent="0.25">
      <c r="B70" s="66" t="s">
        <v>111</v>
      </c>
      <c r="C70" s="66"/>
      <c r="D70" s="66"/>
      <c r="E70" s="66"/>
      <c r="F70" s="66"/>
      <c r="G70" s="66"/>
      <c r="H70" s="66"/>
    </row>
    <row r="71" spans="2:8" ht="87" customHeight="1" x14ac:dyDescent="0.25">
      <c r="B71" s="25">
        <v>1</v>
      </c>
      <c r="C71" s="30" t="s">
        <v>112</v>
      </c>
      <c r="D71" s="25">
        <v>1</v>
      </c>
      <c r="E71" s="25">
        <v>0.25</v>
      </c>
      <c r="F71" s="64" t="s">
        <v>113</v>
      </c>
      <c r="G71" s="64"/>
      <c r="H71" s="25" t="s">
        <v>109</v>
      </c>
    </row>
    <row r="72" spans="2:8" ht="85.5" customHeight="1" x14ac:dyDescent="0.25">
      <c r="B72" s="25">
        <v>2</v>
      </c>
      <c r="C72" s="30" t="s">
        <v>97</v>
      </c>
      <c r="D72" s="25">
        <v>1</v>
      </c>
      <c r="E72" s="25" t="s">
        <v>114</v>
      </c>
      <c r="F72" s="64" t="s">
        <v>115</v>
      </c>
      <c r="G72" s="64"/>
      <c r="H72" s="25" t="s">
        <v>109</v>
      </c>
    </row>
    <row r="73" spans="2:8" ht="23.25" customHeight="1" x14ac:dyDescent="0.25">
      <c r="B73" s="66" t="s">
        <v>116</v>
      </c>
      <c r="C73" s="66"/>
      <c r="D73" s="66"/>
      <c r="E73" s="66"/>
      <c r="F73" s="66"/>
      <c r="G73" s="66"/>
      <c r="H73" s="66"/>
    </row>
    <row r="74" spans="2:8" ht="76.5" customHeight="1" x14ac:dyDescent="0.25">
      <c r="B74" s="25">
        <v>1</v>
      </c>
      <c r="C74" s="30" t="s">
        <v>117</v>
      </c>
      <c r="D74" s="25">
        <v>1</v>
      </c>
      <c r="E74" s="25">
        <v>0.25</v>
      </c>
      <c r="F74" s="64" t="s">
        <v>118</v>
      </c>
      <c r="G74" s="64"/>
      <c r="H74" s="25" t="s">
        <v>109</v>
      </c>
    </row>
    <row r="75" spans="2:8" ht="85.5" customHeight="1" x14ac:dyDescent="0.25">
      <c r="B75" s="25">
        <v>2</v>
      </c>
      <c r="C75" s="30" t="s">
        <v>97</v>
      </c>
      <c r="D75" s="25">
        <v>1</v>
      </c>
      <c r="E75" s="25">
        <v>0.25</v>
      </c>
      <c r="F75" s="64" t="s">
        <v>119</v>
      </c>
      <c r="G75" s="64"/>
      <c r="H75" s="25" t="s">
        <v>109</v>
      </c>
    </row>
    <row r="76" spans="2:8" ht="21.75" customHeight="1" x14ac:dyDescent="0.25">
      <c r="B76" s="65" t="s">
        <v>120</v>
      </c>
      <c r="C76" s="65"/>
      <c r="D76" s="65"/>
      <c r="E76" s="65"/>
      <c r="F76" s="65"/>
      <c r="G76" s="65"/>
      <c r="H76" s="65"/>
    </row>
    <row r="77" spans="2:8" ht="89.25" customHeight="1" x14ac:dyDescent="0.25">
      <c r="B77" s="25">
        <v>1</v>
      </c>
      <c r="C77" s="30" t="s">
        <v>203</v>
      </c>
      <c r="D77" s="25">
        <v>1</v>
      </c>
      <c r="E77" s="36">
        <v>1</v>
      </c>
      <c r="F77" s="64" t="s">
        <v>200</v>
      </c>
      <c r="G77" s="64"/>
      <c r="H77" s="25" t="s">
        <v>201</v>
      </c>
    </row>
    <row r="78" spans="2:8" ht="17.25" customHeight="1" x14ac:dyDescent="0.25">
      <c r="B78" s="65" t="s">
        <v>121</v>
      </c>
      <c r="C78" s="65"/>
      <c r="D78" s="65"/>
      <c r="E78" s="65"/>
      <c r="F78" s="65"/>
      <c r="G78" s="65"/>
      <c r="H78" s="65"/>
    </row>
    <row r="79" spans="2:8" ht="161.25" customHeight="1" x14ac:dyDescent="0.25">
      <c r="B79" s="25">
        <v>1</v>
      </c>
      <c r="C79" s="30" t="s">
        <v>122</v>
      </c>
      <c r="D79" s="64" t="s">
        <v>123</v>
      </c>
      <c r="E79" s="64"/>
      <c r="F79" s="64"/>
      <c r="G79" s="64"/>
      <c r="H79" s="25" t="s">
        <v>148</v>
      </c>
    </row>
    <row r="80" spans="2:8" ht="17.25" customHeight="1" x14ac:dyDescent="0.25">
      <c r="B80" s="62" t="s">
        <v>202</v>
      </c>
      <c r="C80" s="62"/>
      <c r="D80" s="62"/>
      <c r="E80" s="62"/>
      <c r="F80" s="62"/>
      <c r="G80" s="62"/>
      <c r="H80" s="62"/>
    </row>
    <row r="81" spans="2:8" ht="16.5" customHeight="1" x14ac:dyDescent="0.25">
      <c r="B81" s="66" t="s">
        <v>124</v>
      </c>
      <c r="C81" s="66"/>
      <c r="D81" s="66"/>
      <c r="E81" s="66"/>
      <c r="F81" s="66"/>
      <c r="G81" s="66"/>
      <c r="H81" s="66"/>
    </row>
    <row r="82" spans="2:8" ht="84" customHeight="1" x14ac:dyDescent="0.25">
      <c r="B82" s="25">
        <v>1</v>
      </c>
      <c r="C82" s="30" t="s">
        <v>125</v>
      </c>
      <c r="D82" s="25">
        <v>1</v>
      </c>
      <c r="E82" s="36">
        <v>1</v>
      </c>
      <c r="F82" s="22">
        <v>210600</v>
      </c>
      <c r="G82" s="22">
        <v>210600</v>
      </c>
      <c r="H82" s="25" t="s">
        <v>126</v>
      </c>
    </row>
    <row r="83" spans="2:8" ht="81" customHeight="1" x14ac:dyDescent="0.25">
      <c r="B83" s="25">
        <v>2</v>
      </c>
      <c r="C83" s="30" t="s">
        <v>127</v>
      </c>
      <c r="D83" s="25">
        <v>1</v>
      </c>
      <c r="E83" s="36">
        <v>1</v>
      </c>
      <c r="F83" s="22">
        <v>136500</v>
      </c>
      <c r="G83" s="22">
        <v>136500</v>
      </c>
      <c r="H83" s="25" t="s">
        <v>126</v>
      </c>
    </row>
    <row r="84" spans="2:8" ht="16.5" customHeight="1" x14ac:dyDescent="0.25">
      <c r="B84" s="66" t="s">
        <v>128</v>
      </c>
      <c r="C84" s="66"/>
      <c r="D84" s="66"/>
      <c r="E84" s="66"/>
      <c r="F84" s="66"/>
      <c r="G84" s="66"/>
      <c r="H84" s="66"/>
    </row>
    <row r="85" spans="2:8" ht="48" customHeight="1" x14ac:dyDescent="0.25">
      <c r="B85" s="25">
        <v>1</v>
      </c>
      <c r="C85" s="30" t="s">
        <v>129</v>
      </c>
      <c r="D85" s="25">
        <v>1</v>
      </c>
      <c r="E85" s="25">
        <v>0.5</v>
      </c>
      <c r="F85" s="25">
        <v>162000</v>
      </c>
      <c r="G85" s="35">
        <v>81000</v>
      </c>
      <c r="H85" s="25" t="s">
        <v>130</v>
      </c>
    </row>
    <row r="86" spans="2:8" ht="66.75" customHeight="1" x14ac:dyDescent="0.25">
      <c r="B86" s="25">
        <v>2</v>
      </c>
      <c r="C86" s="30" t="s">
        <v>97</v>
      </c>
      <c r="D86" s="25">
        <v>1</v>
      </c>
      <c r="E86" s="25">
        <v>0.5</v>
      </c>
      <c r="F86" s="35">
        <v>105000</v>
      </c>
      <c r="G86" s="35">
        <v>52500</v>
      </c>
      <c r="H86" s="35" t="s">
        <v>130</v>
      </c>
    </row>
    <row r="87" spans="2:8" ht="24" customHeight="1" x14ac:dyDescent="0.25">
      <c r="B87" s="81" t="s">
        <v>149</v>
      </c>
      <c r="C87" s="81"/>
      <c r="D87" s="81"/>
      <c r="E87" s="81"/>
      <c r="F87" s="81"/>
      <c r="G87" s="81"/>
      <c r="H87" s="81"/>
    </row>
    <row r="88" spans="2:8" ht="73.5" customHeight="1" x14ac:dyDescent="0.25">
      <c r="B88" s="25">
        <v>1</v>
      </c>
      <c r="C88" s="33" t="s">
        <v>150</v>
      </c>
      <c r="D88" s="25">
        <v>1</v>
      </c>
      <c r="E88" s="36">
        <v>1</v>
      </c>
      <c r="F88" s="22">
        <v>210600</v>
      </c>
      <c r="G88" s="22">
        <v>210600</v>
      </c>
      <c r="H88" s="25" t="s">
        <v>126</v>
      </c>
    </row>
    <row r="89" spans="2:8" ht="83.25" customHeight="1" x14ac:dyDescent="0.25">
      <c r="B89" s="25">
        <v>2</v>
      </c>
      <c r="C89" s="33" t="s">
        <v>151</v>
      </c>
      <c r="D89" s="25">
        <v>1</v>
      </c>
      <c r="E89" s="36">
        <v>1</v>
      </c>
      <c r="F89" s="22">
        <v>136500</v>
      </c>
      <c r="G89" s="22">
        <v>136500</v>
      </c>
      <c r="H89" s="25" t="s">
        <v>126</v>
      </c>
    </row>
    <row r="90" spans="2:8" ht="15" customHeight="1" x14ac:dyDescent="0.25">
      <c r="B90" s="66" t="s">
        <v>204</v>
      </c>
      <c r="C90" s="66"/>
      <c r="D90" s="66"/>
      <c r="E90" s="66"/>
      <c r="F90" s="66"/>
      <c r="G90" s="66"/>
      <c r="H90" s="66"/>
    </row>
    <row r="91" spans="2:8" ht="95.25" customHeight="1" x14ac:dyDescent="0.25">
      <c r="B91" s="25">
        <v>1</v>
      </c>
      <c r="C91" s="27" t="s">
        <v>97</v>
      </c>
      <c r="D91" s="25">
        <v>1</v>
      </c>
      <c r="E91" s="25">
        <v>0.25</v>
      </c>
      <c r="F91" s="74" t="s">
        <v>152</v>
      </c>
      <c r="G91" s="74"/>
      <c r="H91" s="25" t="s">
        <v>131</v>
      </c>
    </row>
    <row r="92" spans="2:8" ht="32.25" customHeight="1" x14ac:dyDescent="0.25">
      <c r="B92" s="63" t="s">
        <v>132</v>
      </c>
      <c r="C92" s="63"/>
      <c r="D92" s="63"/>
      <c r="E92" s="63"/>
      <c r="F92" s="63"/>
      <c r="G92" s="63"/>
      <c r="H92" s="63"/>
    </row>
    <row r="95" spans="2:8" ht="16.5" x14ac:dyDescent="0.3">
      <c r="C95" s="17" t="s">
        <v>34</v>
      </c>
      <c r="D95" s="18"/>
      <c r="E95" s="52"/>
      <c r="F95" s="52"/>
      <c r="G95" s="73" t="s">
        <v>35</v>
      </c>
      <c r="H95" s="73"/>
    </row>
  </sheetData>
  <mergeCells count="94">
    <mergeCell ref="B90:H90"/>
    <mergeCell ref="F91:G91"/>
    <mergeCell ref="B84:H84"/>
    <mergeCell ref="B87:H87"/>
    <mergeCell ref="H27:H29"/>
    <mergeCell ref="F28:G28"/>
    <mergeCell ref="F29:G29"/>
    <mergeCell ref="F34:G34"/>
    <mergeCell ref="B33:B34"/>
    <mergeCell ref="C33:C34"/>
    <mergeCell ref="D33:D34"/>
    <mergeCell ref="E33:E34"/>
    <mergeCell ref="H33:H34"/>
    <mergeCell ref="F33:G33"/>
    <mergeCell ref="B27:B29"/>
    <mergeCell ref="C27:C29"/>
    <mergeCell ref="D27:D29"/>
    <mergeCell ref="E27:E29"/>
    <mergeCell ref="F27:G27"/>
    <mergeCell ref="F24:G24"/>
    <mergeCell ref="B25:H25"/>
    <mergeCell ref="B26:H26"/>
    <mergeCell ref="B11:H11"/>
    <mergeCell ref="F19:G19"/>
    <mergeCell ref="F20:G20"/>
    <mergeCell ref="F21:G21"/>
    <mergeCell ref="F23:G23"/>
    <mergeCell ref="B22:H22"/>
    <mergeCell ref="G95:H95"/>
    <mergeCell ref="B8:H8"/>
    <mergeCell ref="B10:D10"/>
    <mergeCell ref="B15:H15"/>
    <mergeCell ref="F18:G18"/>
    <mergeCell ref="B30:B32"/>
    <mergeCell ref="C30:C32"/>
    <mergeCell ref="D30:D32"/>
    <mergeCell ref="E30:E32"/>
    <mergeCell ref="F30:G30"/>
    <mergeCell ref="H30:H32"/>
    <mergeCell ref="F31:G31"/>
    <mergeCell ref="F32:G32"/>
    <mergeCell ref="H35:H36"/>
    <mergeCell ref="B35:B36"/>
    <mergeCell ref="C35:C36"/>
    <mergeCell ref="B38:B40"/>
    <mergeCell ref="C38:C40"/>
    <mergeCell ref="D38:D40"/>
    <mergeCell ref="E38:E40"/>
    <mergeCell ref="F35:G35"/>
    <mergeCell ref="F36:G36"/>
    <mergeCell ref="D35:D36"/>
    <mergeCell ref="E35:E36"/>
    <mergeCell ref="B37:H37"/>
    <mergeCell ref="F38:G38"/>
    <mergeCell ref="F39:G39"/>
    <mergeCell ref="H38:H40"/>
    <mergeCell ref="F40:G40"/>
    <mergeCell ref="B44:H44"/>
    <mergeCell ref="B41:B43"/>
    <mergeCell ref="C41:C43"/>
    <mergeCell ref="D41:D43"/>
    <mergeCell ref="E41:E43"/>
    <mergeCell ref="F41:G41"/>
    <mergeCell ref="H41:H43"/>
    <mergeCell ref="F42:G42"/>
    <mergeCell ref="F43:G43"/>
    <mergeCell ref="F52:H65"/>
    <mergeCell ref="B54:E54"/>
    <mergeCell ref="B57:E57"/>
    <mergeCell ref="B60:E60"/>
    <mergeCell ref="B63:E63"/>
    <mergeCell ref="B66:H66"/>
    <mergeCell ref="B76:H76"/>
    <mergeCell ref="D79:G79"/>
    <mergeCell ref="B67:H67"/>
    <mergeCell ref="F68:G68"/>
    <mergeCell ref="F69:G69"/>
    <mergeCell ref="B70:H70"/>
    <mergeCell ref="B80:H80"/>
    <mergeCell ref="E95:F95"/>
    <mergeCell ref="F5:H5"/>
    <mergeCell ref="E6:H6"/>
    <mergeCell ref="B92:H92"/>
    <mergeCell ref="F77:G77"/>
    <mergeCell ref="B78:H78"/>
    <mergeCell ref="B81:H81"/>
    <mergeCell ref="F74:G74"/>
    <mergeCell ref="F71:G71"/>
    <mergeCell ref="F72:G72"/>
    <mergeCell ref="B73:H73"/>
    <mergeCell ref="F75:G75"/>
    <mergeCell ref="B51:H51"/>
    <mergeCell ref="B50:H50"/>
    <mergeCell ref="B46:H4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Հավելված N1</vt:lpstr>
      <vt:lpstr>Հավելված N2</vt:lpstr>
      <vt:lpstr>Հավելված N3</vt:lpstr>
      <vt:lpstr>Հավելված N4</vt:lpstr>
      <vt:lpstr>Հավելված 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2024-12-18T14:38:34Z</cp:lastPrinted>
  <dcterms:created xsi:type="dcterms:W3CDTF">2017-11-09T07:14:30Z</dcterms:created>
  <dcterms:modified xsi:type="dcterms:W3CDTF">2024-12-18T14:45:49Z</dcterms:modified>
</cp:coreProperties>
</file>