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E208A8-A134-437D-89A8-5DC6C1674D9A}" xr6:coauthVersionLast="47" xr6:coauthVersionMax="47" xr10:uidLastSave="{00000000-0000-0000-0000-000000000000}"/>
  <bookViews>
    <workbookView xWindow="2940" yWindow="2940" windowWidth="23940" windowHeight="11295" activeTab="3" xr2:uid="{00000000-000D-0000-FFFF-FFFF00000000}"/>
  </bookViews>
  <sheets>
    <sheet name="Հավելված N1" sheetId="8" r:id="rId1"/>
    <sheet name="Հավելված N2" sheetId="11" r:id="rId2"/>
    <sheet name="Հավելված N3" sheetId="10" r:id="rId3"/>
    <sheet name="Հավելված N4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" l="1"/>
  <c r="F25" i="5"/>
  <c r="F26" i="5"/>
  <c r="E29" i="5" l="1"/>
  <c r="D29" i="5"/>
  <c r="F28" i="5"/>
  <c r="F27" i="5"/>
  <c r="F24" i="5"/>
  <c r="F23" i="5"/>
  <c r="F22" i="5"/>
  <c r="F21" i="5"/>
  <c r="F20" i="5"/>
  <c r="F19" i="5"/>
  <c r="F18" i="5"/>
  <c r="D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22" i="10"/>
  <c r="D26" i="10"/>
  <c r="F25" i="10"/>
  <c r="F24" i="10"/>
  <c r="F23" i="10"/>
  <c r="F21" i="10"/>
  <c r="F20" i="10"/>
  <c r="F19" i="10"/>
  <c r="D48" i="8"/>
  <c r="F23" i="8"/>
  <c r="F24" i="8"/>
  <c r="F47" i="8"/>
  <c r="F46" i="8"/>
  <c r="F45" i="8"/>
  <c r="F44" i="8"/>
  <c r="F43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48" i="8" s="1"/>
  <c r="F26" i="8"/>
  <c r="F25" i="8"/>
  <c r="F22" i="8"/>
  <c r="F21" i="8"/>
  <c r="F20" i="8"/>
  <c r="F19" i="8"/>
  <c r="F33" i="11" l="1"/>
  <c r="F26" i="10"/>
</calcChain>
</file>

<file path=xl/sharedStrings.xml><?xml version="1.0" encoding="utf-8"?>
<sst xmlns="http://schemas.openxmlformats.org/spreadsheetml/2006/main" count="158" uniqueCount="111">
  <si>
    <t>Հ/հ</t>
  </si>
  <si>
    <t>Հաստիքի անվանումը</t>
  </si>
  <si>
    <t>Հավաքարար</t>
  </si>
  <si>
    <t>Տնտեսվար</t>
  </si>
  <si>
    <t>2. Հաստիքացուցակը և պաշտոնային դրույքաչափերը`</t>
  </si>
  <si>
    <t>Տնօրեն</t>
  </si>
  <si>
    <t>Տնօրենի տեղակալ</t>
  </si>
  <si>
    <t>Գլխավոր հաշվապահ</t>
  </si>
  <si>
    <t>Բանվոր</t>
  </si>
  <si>
    <t>Հաշվապահ</t>
  </si>
  <si>
    <t>Դռնապան</t>
  </si>
  <si>
    <t>Դրույքաչափը
(ՀՀ դրամ)</t>
  </si>
  <si>
    <t>Ընդամենը</t>
  </si>
  <si>
    <t>Հաստքային միավորը</t>
  </si>
  <si>
    <t>Գրադարանավար</t>
  </si>
  <si>
    <t>Ընդամենը
աշխատավարձ</t>
  </si>
  <si>
    <t>Շախմատի մարզիչ</t>
  </si>
  <si>
    <t>Կազմակերպիչ</t>
  </si>
  <si>
    <t>Քաղաքացիաիրավական պայմանագրով աշխատանք իրականացնողներ</t>
  </si>
  <si>
    <t xml:space="preserve">ՀԱՄԱՅՆՔԻ ՂԵԿԱՎԱՐ՝ </t>
  </si>
  <si>
    <t>ՀԱԿՈԲ ԲԱԼԱՍՅԱՆ</t>
  </si>
  <si>
    <t xml:space="preserve">Ընդամենը աշխատավարձ </t>
  </si>
  <si>
    <t>Պահեստապետ</t>
  </si>
  <si>
    <t>Գերեզմանատան հսկիչ</t>
  </si>
  <si>
    <t>Ավտոամբարձիչի վարորդ</t>
  </si>
  <si>
    <t>Վարորդ</t>
  </si>
  <si>
    <t>Էլեկտրիկ</t>
  </si>
  <si>
    <t xml:space="preserve">Եռակցող </t>
  </si>
  <si>
    <t>Աղբահանության բանվոր</t>
  </si>
  <si>
    <t>Տեխնիկական աշխատող</t>
  </si>
  <si>
    <r>
      <t xml:space="preserve">    </t>
    </r>
    <r>
      <rPr>
        <b/>
        <sz val="11"/>
        <color theme="1"/>
        <rFont val="GHEA Mariam"/>
        <family val="3"/>
      </rPr>
      <t>Ընդամենը</t>
    </r>
  </si>
  <si>
    <t>Բյուրեղավան համայնքի Ջրաբեր գյուղի ջրամատակարարման հարցերով պատասխանատու</t>
  </si>
  <si>
    <t>Հաստիքային միավորը</t>
  </si>
  <si>
    <t>«Հավերժության» պուրակի պահպանման և կանաչապատման պատասխանատու</t>
  </si>
  <si>
    <t>Քաղաքային պուրակի պահպանման և կանաչապատման պատասխանատու</t>
  </si>
  <si>
    <t>Աղբահանության հսկիչներ</t>
  </si>
  <si>
    <t>Հավելված N 1</t>
  </si>
  <si>
    <t>Հավելված N 2</t>
  </si>
  <si>
    <t>Ձեռագործ աշխատանքների խմբակի ղեկավար</t>
  </si>
  <si>
    <t>1</t>
  </si>
  <si>
    <t>2</t>
  </si>
  <si>
    <t>3</t>
  </si>
  <si>
    <t>4</t>
  </si>
  <si>
    <t>5</t>
  </si>
  <si>
    <t>6</t>
  </si>
  <si>
    <t>Ավտոփականագործ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</si>
  <si>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</si>
  <si>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</si>
  <si>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</si>
  <si>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</si>
  <si>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</si>
  <si>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</si>
  <si>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</si>
  <si>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</si>
  <si>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</si>
  <si>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</si>
  <si>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</si>
  <si>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</si>
  <si>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</si>
  <si>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</si>
  <si>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</si>
  <si>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</si>
  <si>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</si>
  <si>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</si>
  <si>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Աղբահանության հսկիչներ ամառանոցներում</t>
  </si>
  <si>
    <t>25</t>
  </si>
  <si>
    <t>26</t>
  </si>
  <si>
    <t>Գործավար, կադրերի տեսուչ</t>
  </si>
  <si>
    <t>Կանաչապատման մասնագետ    (7 ամիս)</t>
  </si>
  <si>
    <t>Առանձին գործառույթներ իրականացնող</t>
  </si>
  <si>
    <t>«Հավելված N 1</t>
  </si>
  <si>
    <t>27</t>
  </si>
  <si>
    <t>Տրակտորիստ</t>
  </si>
  <si>
    <t>28</t>
  </si>
  <si>
    <t>Հայաստանի Հանրապետության Կոտայքի մարզի 
Բյուրեղավան համայնքի ավագանու</t>
  </si>
  <si>
    <t xml:space="preserve"> ԲՅՈՒՐԵՂԱՎԱՆԻ  ՀԱՄԱՅՆՔԱՅԻՆ 
«ԲԱՐԵԿԱՐԳՈՒՄ  ԵՎ  ԿԱՆԱՉԱՊԱՏՈՒՄ» ՀԱՄԱՅՆՔԱՅԻՆ ՈՉ ԱՌԵՎՏՐԱՅԻՆ  ԿԱԶՄԱԿԵՐՊՈՒԹՅԱՆ  2025 ԹՎԱԿԱՆԻ ԱՇԽԱՏՈՂՆԵՐԻ ՔԱՆԱԿԸ, ՀԱՍՏԻՔԱՑՈՒՑԱԿԸ ԵՎ ՊԱՇՏՈՆԱՅԻՆ ԴՐՈՒՅՔԱՉԱՓԵՐԸ                                 </t>
  </si>
  <si>
    <r>
      <t xml:space="preserve">1. Աշխատողների քանակը` </t>
    </r>
    <r>
      <rPr>
        <b/>
        <sz val="11"/>
        <color theme="1"/>
        <rFont val="GHEA Mariam"/>
        <family val="3"/>
      </rPr>
      <t>59</t>
    </r>
  </si>
  <si>
    <t>2024 թվականի դեկտեմբերի 25-ի  N  80 - Ա որոշման»</t>
  </si>
  <si>
    <t xml:space="preserve"> «ԲՅՈՒՐԵՂԱՎԱՆԻ ՇԱՌԼ ԱԶՆԱՎՈՒՐԻ ԱՆՎԱՆ ԱՐՎԵՍՏԻ ԴՊՐՈՑ» ԱՐՏԱԴՊՐՈՑԱԿԱՆ ՈՒՍՈՒՄՆԱԿԱՆ ՀԱՍՏԱՏՈՒԹՅՈՒՆ ՀԱՄԱՅՆՔԱՅԻՆ ՈՉ ԱՌԵՎՏՐԱՅԻՆ ԿԱԶՄԱԿԵՐՊՈՒԹՅԱՆ 2025 ԹՎԱԿԱՆԻ ԱՇԽԱՏՈՂՆԵՐԻ ՔԱՆԱԿԸ, ՀԱՍՏԻՔԱՑՈՒՑԱԿԸ ԵՎ ՊԱՇՏՈՆԱՅԻՆ ԴՐՈՒՅՔԱՉԱՓԵՐԸ </t>
  </si>
  <si>
    <t>Գործավար</t>
  </si>
  <si>
    <t>Դաշնամուր լարող</t>
  </si>
  <si>
    <t>Դասատու</t>
  </si>
  <si>
    <t>Բյուրեղավան համայնքի Ջրաբեր գյուղի հուշապուրակի պատասխանատու 
(6 ամիս)</t>
  </si>
  <si>
    <t>Ոռոգման աշխատանքների պատասխանատու
(6 ամիս)</t>
  </si>
  <si>
    <r>
      <t xml:space="preserve">1. Աշխատողների  քանակը` </t>
    </r>
    <r>
      <rPr>
        <b/>
        <sz val="11"/>
        <rFont val="GHEA Mariam"/>
        <family val="3"/>
      </rPr>
      <t>43</t>
    </r>
  </si>
  <si>
    <t>«Հավելված N 3</t>
  </si>
  <si>
    <t xml:space="preserve">ԲՅՈՒՐԵՂԱՎԱՆԻ  «ԱՐԵՎ» ՄԱՆԿԱՊԱՐՏԵԶ  ՆԱԽԱԴՊՐՈՑԱԿԱՆ ՈՒՍՈՒՄՆԱԿԱՆ ՀԱՍՏԱՏՈՒԹՅՈՒՆ ՀԱՄԱՅՆՔԱՅԻՆ ՈՉ ԱՌԵՎՏՐԱՅԻՆ  ԿԱԶՄԱԿԵՐՊՈՒԹՅԱՆ 2025 ԹՎԱԿԱՆԻ ԱՇԽԱՏՈՂՆԵՐԻ ՔԱՆԱԿԸ, ՀԱՍՏԻՔԱՑՈՒՑԱԿԸ ԵՎ ՊԱՇՏՈՆԱՅԻՆ ԴՐՈՒՅՔԱՉԱՓԵՐԸ </t>
  </si>
  <si>
    <r>
      <t xml:space="preserve">1. Աշխատողների  քանակը` </t>
    </r>
    <r>
      <rPr>
        <b/>
        <sz val="11"/>
        <color theme="1"/>
        <rFont val="GHEA Mariam"/>
        <family val="3"/>
      </rPr>
      <t>22</t>
    </r>
  </si>
  <si>
    <t xml:space="preserve">Հաստիքային միավորը </t>
  </si>
  <si>
    <t>Ընդամենը աշխատավարձ</t>
  </si>
  <si>
    <t>Մեթոդիստ, տնօրենի ուսումնական գծով  տեղակալ</t>
  </si>
  <si>
    <t>Բուժքույր</t>
  </si>
  <si>
    <t>Դաստիարակ</t>
  </si>
  <si>
    <t>Դաստիարակի օգնական</t>
  </si>
  <si>
    <t>Երաժշտության դաստիարակ</t>
  </si>
  <si>
    <t>Ֆիզկուլտուրայի հրահանգիչ</t>
  </si>
  <si>
    <t>Հոգեբան</t>
  </si>
  <si>
    <t>Խոհարար</t>
  </si>
  <si>
    <t>Խոհարարի օգնական</t>
  </si>
  <si>
    <t>Օժանդակ բանվոր</t>
  </si>
  <si>
    <t>Հավելված N 4</t>
  </si>
  <si>
    <t>2024 թվականի դեկտեմբերի  25 - ի  N 80 - Ա որոշման</t>
  </si>
  <si>
    <t xml:space="preserve"> «ԲՅՈՒՐԵՂԱՎԱՆ ՀԱՄԱՅՆՔԻ ՄԱՐԶԱՄՇԱԿՈՒԹԱՅԻՆ ԿԵՆՏՐՈՆ»  ԲՅՈՒՋԵՏԱՅԻՆ ՀԻՄՆԱՐԿԻ 2025 ԹՎԱԿԱՆԻ ԱՇԽԱՏՈՂՆԵՐԻ ՔԱՆԱԿԸ, ՀԱՍՏԻՔԱՑՈՒՑԱԿԸ  ԵՎ ՊԱՇՏՈՆԱՅԻՆ ԴՐՈՒՅՔԱՉԱՓԵՐԸ</t>
  </si>
  <si>
    <t>Աշխղեկ</t>
  </si>
  <si>
    <t>Տեխնիկական միջոցները սպասարկող</t>
  </si>
  <si>
    <t>Հավելված N 3</t>
  </si>
  <si>
    <t>«Հավելված N 2</t>
  </si>
  <si>
    <t>2025 թվականի մարտի     -ի  N      - Ա որոշման</t>
  </si>
  <si>
    <t>2025 թվականի մարտի    -ի  N      - Ա որոշման</t>
  </si>
  <si>
    <t>2025 թվականի մարտի      -ի  N      - Ա որոշման</t>
  </si>
  <si>
    <r>
      <t xml:space="preserve">1. Աշխատողների  քանակը` </t>
    </r>
    <r>
      <rPr>
        <b/>
        <sz val="11"/>
        <color theme="1"/>
        <rFont val="GHEA Mariam"/>
        <family val="3"/>
      </rPr>
      <t>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</si>
</sst>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1"/>
      <name val="GHEA Mariam"/>
      <family val="3"/>
    </font>
    <font>
      <b/>
      <i/>
      <sz val="11"/>
      <name val="GHEA Mariam"/>
      <family val="3"/>
    </font>
    <font>
      <i/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GHEA Maria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2" borderId="0" xfId="0" applyFill="1"/>
    <xf numFmtId="0" fontId="3" fillId="0" borderId="4" xfId="0" applyFont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2">
    <cellStyle name="Normal 2" xfId="1" xr:uid="{00000000-0005-0000-0000-000001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workbookViewId="0">
      <selection activeCell="C4" sqref="C4:F4"/>
    </sheetView>
  </sheetViews>
  <sheetFormatPr defaultRowHeight="15" x14ac:dyDescent="0.25"/>
  <cols>
    <col min="1" max="1" width="5.8554687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8.5703125" customWidth="1"/>
    <col min="7" max="7" width="9" customWidth="1"/>
    <col min="8" max="8" width="10.140625" bestFit="1" customWidth="1"/>
  </cols>
  <sheetData>
    <row r="1" spans="2:7" ht="15.75" customHeight="1" x14ac:dyDescent="0.25"/>
    <row r="2" spans="2:7" x14ac:dyDescent="0.25">
      <c r="D2"/>
      <c r="F2" s="9" t="s">
        <v>36</v>
      </c>
    </row>
    <row r="3" spans="2:7" ht="28.5" customHeight="1" x14ac:dyDescent="0.25">
      <c r="D3" s="51" t="s">
        <v>74</v>
      </c>
      <c r="E3" s="52"/>
      <c r="F3" s="52"/>
    </row>
    <row r="4" spans="2:7" ht="17.25" customHeight="1" x14ac:dyDescent="0.25">
      <c r="C4" s="52" t="s">
        <v>107</v>
      </c>
      <c r="D4" s="52"/>
      <c r="E4" s="52"/>
      <c r="F4" s="52"/>
    </row>
    <row r="6" spans="2:7" x14ac:dyDescent="0.25">
      <c r="D6"/>
      <c r="F6" s="9" t="s">
        <v>70</v>
      </c>
    </row>
    <row r="7" spans="2:7" ht="28.5" customHeight="1" x14ac:dyDescent="0.25">
      <c r="D7" s="51" t="s">
        <v>74</v>
      </c>
      <c r="E7" s="52"/>
      <c r="F7" s="52"/>
    </row>
    <row r="8" spans="2:7" ht="17.25" customHeight="1" x14ac:dyDescent="0.25">
      <c r="C8" s="52" t="s">
        <v>77</v>
      </c>
      <c r="D8" s="52"/>
      <c r="E8" s="52"/>
      <c r="F8" s="52"/>
    </row>
    <row r="10" spans="2:7" ht="15.75" customHeight="1" x14ac:dyDescent="0.25">
      <c r="C10" s="18"/>
      <c r="D10" s="18"/>
      <c r="E10" s="18"/>
      <c r="F10" s="18"/>
    </row>
    <row r="11" spans="2:7" ht="16.5" x14ac:dyDescent="0.25">
      <c r="B11" s="1"/>
    </row>
    <row r="12" spans="2:7" ht="72.75" customHeight="1" x14ac:dyDescent="0.25">
      <c r="B12" s="53" t="s">
        <v>75</v>
      </c>
      <c r="C12" s="53"/>
      <c r="D12" s="53"/>
      <c r="E12" s="53"/>
      <c r="F12" s="53"/>
      <c r="G12" s="6"/>
    </row>
    <row r="13" spans="2:7" ht="15.75" customHeight="1" x14ac:dyDescent="0.25">
      <c r="B13" s="2"/>
      <c r="D13"/>
    </row>
    <row r="14" spans="2:7" ht="16.5" x14ac:dyDescent="0.25">
      <c r="B14" s="44" t="s">
        <v>76</v>
      </c>
      <c r="C14" s="44"/>
      <c r="D14" s="44"/>
      <c r="E14" s="44"/>
      <c r="F14" s="3"/>
    </row>
    <row r="15" spans="2:7" ht="19.5" customHeight="1" x14ac:dyDescent="0.25">
      <c r="B15" s="3" t="s">
        <v>4</v>
      </c>
      <c r="C15" s="3"/>
      <c r="D15" s="3"/>
      <c r="E15" s="3"/>
      <c r="F15" s="3"/>
    </row>
    <row r="16" spans="2:7" ht="16.5" x14ac:dyDescent="0.25">
      <c r="B16" s="2"/>
      <c r="D16"/>
    </row>
    <row r="17" spans="2:6" ht="45" customHeight="1" x14ac:dyDescent="0.25">
      <c r="B17" s="19" t="s">
        <v>0</v>
      </c>
      <c r="C17" s="5" t="s">
        <v>1</v>
      </c>
      <c r="D17" s="5" t="s">
        <v>32</v>
      </c>
      <c r="E17" s="5" t="s">
        <v>11</v>
      </c>
      <c r="F17" s="5" t="s">
        <v>21</v>
      </c>
    </row>
    <row r="18" spans="2:6" ht="16.5" x14ac:dyDescent="0.25">
      <c r="B18" s="20">
        <v>1</v>
      </c>
      <c r="C18" s="21">
        <v>2</v>
      </c>
      <c r="D18" s="21">
        <v>3</v>
      </c>
      <c r="E18" s="22">
        <v>4</v>
      </c>
      <c r="F18" s="22">
        <v>5</v>
      </c>
    </row>
    <row r="19" spans="2:6" ht="18" customHeight="1" x14ac:dyDescent="0.25">
      <c r="B19" s="20" t="s">
        <v>39</v>
      </c>
      <c r="C19" s="23" t="s">
        <v>5</v>
      </c>
      <c r="D19" s="5">
        <v>1</v>
      </c>
      <c r="E19" s="5">
        <v>270000</v>
      </c>
      <c r="F19" s="5">
        <f>D19*E19</f>
        <v>270000</v>
      </c>
    </row>
    <row r="20" spans="2:6" ht="21" customHeight="1" x14ac:dyDescent="0.25">
      <c r="B20" s="20" t="s">
        <v>40</v>
      </c>
      <c r="C20" s="23" t="s">
        <v>6</v>
      </c>
      <c r="D20" s="5">
        <v>1</v>
      </c>
      <c r="E20" s="5">
        <v>230000</v>
      </c>
      <c r="F20" s="5">
        <f t="shared" ref="F20:F41" si="0">D20*E20</f>
        <v>230000</v>
      </c>
    </row>
    <row r="21" spans="2:6" ht="22.5" customHeight="1" x14ac:dyDescent="0.25">
      <c r="B21" s="20" t="s">
        <v>41</v>
      </c>
      <c r="C21" s="23" t="s">
        <v>7</v>
      </c>
      <c r="D21" s="5">
        <v>1</v>
      </c>
      <c r="E21" s="5">
        <v>190000</v>
      </c>
      <c r="F21" s="5">
        <f t="shared" si="0"/>
        <v>190000</v>
      </c>
    </row>
    <row r="22" spans="2:6" ht="19.5" customHeight="1" x14ac:dyDescent="0.25">
      <c r="B22" s="20" t="s">
        <v>42</v>
      </c>
      <c r="C22" s="23" t="s">
        <v>67</v>
      </c>
      <c r="D22" s="5">
        <v>1</v>
      </c>
      <c r="E22" s="5">
        <v>165000</v>
      </c>
      <c r="F22" s="5">
        <f t="shared" si="0"/>
        <v>165000</v>
      </c>
    </row>
    <row r="23" spans="2:6" s="25" customFormat="1" ht="19.5" customHeight="1" x14ac:dyDescent="0.25">
      <c r="B23" s="15" t="s">
        <v>43</v>
      </c>
      <c r="C23" s="13" t="s">
        <v>3</v>
      </c>
      <c r="D23" s="17">
        <v>1</v>
      </c>
      <c r="E23" s="17">
        <v>170000</v>
      </c>
      <c r="F23" s="17">
        <f>D23*E23</f>
        <v>170000</v>
      </c>
    </row>
    <row r="24" spans="2:6" s="25" customFormat="1" ht="19.5" customHeight="1" x14ac:dyDescent="0.25">
      <c r="B24" s="15" t="s">
        <v>44</v>
      </c>
      <c r="C24" s="13" t="s">
        <v>103</v>
      </c>
      <c r="D24" s="17">
        <v>1</v>
      </c>
      <c r="E24" s="17">
        <v>175000</v>
      </c>
      <c r="F24" s="17">
        <f t="shared" si="0"/>
        <v>175000</v>
      </c>
    </row>
    <row r="25" spans="2:6" ht="21" customHeight="1" x14ac:dyDescent="0.25">
      <c r="B25" s="20" t="s">
        <v>46</v>
      </c>
      <c r="C25" s="23" t="s">
        <v>45</v>
      </c>
      <c r="D25" s="5">
        <v>0.5</v>
      </c>
      <c r="E25" s="5">
        <v>180000</v>
      </c>
      <c r="F25" s="5">
        <f t="shared" si="0"/>
        <v>90000</v>
      </c>
    </row>
    <row r="26" spans="2:6" ht="21" customHeight="1" x14ac:dyDescent="0.25">
      <c r="B26" s="20" t="s">
        <v>47</v>
      </c>
      <c r="C26" s="23" t="s">
        <v>22</v>
      </c>
      <c r="D26" s="5">
        <v>0.5</v>
      </c>
      <c r="E26" s="5">
        <v>120000</v>
      </c>
      <c r="F26" s="5">
        <f t="shared" si="0"/>
        <v>60000</v>
      </c>
    </row>
    <row r="27" spans="2:6" ht="16.5" x14ac:dyDescent="0.25">
      <c r="B27" s="20" t="s">
        <v>48</v>
      </c>
      <c r="C27" s="23" t="s">
        <v>23</v>
      </c>
      <c r="D27" s="5">
        <v>1</v>
      </c>
      <c r="E27" s="5">
        <v>155000</v>
      </c>
      <c r="F27" s="5">
        <f t="shared" si="0"/>
        <v>155000</v>
      </c>
    </row>
    <row r="28" spans="2:6" ht="49.5" x14ac:dyDescent="0.25">
      <c r="B28" s="20" t="s">
        <v>49</v>
      </c>
      <c r="C28" s="12" t="s">
        <v>83</v>
      </c>
      <c r="D28" s="5">
        <v>1</v>
      </c>
      <c r="E28" s="5">
        <v>155000</v>
      </c>
      <c r="F28" s="5">
        <f t="shared" si="0"/>
        <v>155000</v>
      </c>
    </row>
    <row r="29" spans="2:6" ht="25.5" customHeight="1" x14ac:dyDescent="0.25">
      <c r="B29" s="20" t="s">
        <v>50</v>
      </c>
      <c r="C29" s="24" t="s">
        <v>24</v>
      </c>
      <c r="D29" s="5">
        <v>1</v>
      </c>
      <c r="E29" s="5">
        <v>180000</v>
      </c>
      <c r="F29" s="5">
        <f t="shared" si="0"/>
        <v>180000</v>
      </c>
    </row>
    <row r="30" spans="2:6" ht="25.5" customHeight="1" x14ac:dyDescent="0.25">
      <c r="B30" s="20" t="s">
        <v>51</v>
      </c>
      <c r="C30" s="23" t="s">
        <v>25</v>
      </c>
      <c r="D30" s="5">
        <v>3</v>
      </c>
      <c r="E30" s="5">
        <v>230000</v>
      </c>
      <c r="F30" s="5">
        <f t="shared" si="0"/>
        <v>690000</v>
      </c>
    </row>
    <row r="31" spans="2:6" ht="25.5" customHeight="1" x14ac:dyDescent="0.25">
      <c r="B31" s="20" t="s">
        <v>52</v>
      </c>
      <c r="C31" s="16" t="s">
        <v>25</v>
      </c>
      <c r="D31" s="17">
        <v>0.5</v>
      </c>
      <c r="E31" s="17">
        <v>160000</v>
      </c>
      <c r="F31" s="17">
        <f t="shared" si="0"/>
        <v>80000</v>
      </c>
    </row>
    <row r="32" spans="2:6" ht="25.5" customHeight="1" x14ac:dyDescent="0.25">
      <c r="B32" s="20" t="s">
        <v>53</v>
      </c>
      <c r="C32" s="16" t="s">
        <v>72</v>
      </c>
      <c r="D32" s="17">
        <v>1</v>
      </c>
      <c r="E32" s="17">
        <v>130000</v>
      </c>
      <c r="F32" s="17">
        <f t="shared" si="0"/>
        <v>130000</v>
      </c>
    </row>
    <row r="33" spans="2:7" ht="19.5" customHeight="1" x14ac:dyDescent="0.25">
      <c r="B33" s="20" t="s">
        <v>54</v>
      </c>
      <c r="C33" s="23" t="s">
        <v>26</v>
      </c>
      <c r="D33" s="5">
        <v>0.5</v>
      </c>
      <c r="E33" s="5">
        <v>130000</v>
      </c>
      <c r="F33" s="5">
        <f t="shared" si="0"/>
        <v>65000</v>
      </c>
    </row>
    <row r="34" spans="2:7" ht="19.5" customHeight="1" x14ac:dyDescent="0.25">
      <c r="B34" s="20" t="s">
        <v>55</v>
      </c>
      <c r="C34" s="24" t="s">
        <v>27</v>
      </c>
      <c r="D34" s="5">
        <v>1</v>
      </c>
      <c r="E34" s="5">
        <v>150000</v>
      </c>
      <c r="F34" s="5">
        <f t="shared" si="0"/>
        <v>150000</v>
      </c>
    </row>
    <row r="35" spans="2:7" ht="25.5" customHeight="1" x14ac:dyDescent="0.25">
      <c r="B35" s="20" t="s">
        <v>56</v>
      </c>
      <c r="C35" s="23" t="s">
        <v>8</v>
      </c>
      <c r="D35" s="17">
        <v>7</v>
      </c>
      <c r="E35" s="17">
        <v>170000</v>
      </c>
      <c r="F35" s="17">
        <f t="shared" si="0"/>
        <v>1190000</v>
      </c>
      <c r="G35" s="25"/>
    </row>
    <row r="36" spans="2:7" ht="21" customHeight="1" x14ac:dyDescent="0.25">
      <c r="B36" s="20" t="s">
        <v>57</v>
      </c>
      <c r="C36" s="26" t="s">
        <v>28</v>
      </c>
      <c r="D36" s="21">
        <v>6</v>
      </c>
      <c r="E36" s="21">
        <v>230000</v>
      </c>
      <c r="F36" s="5">
        <f t="shared" si="0"/>
        <v>1380000</v>
      </c>
    </row>
    <row r="37" spans="2:7" ht="24" customHeight="1" x14ac:dyDescent="0.25">
      <c r="B37" s="20" t="s">
        <v>58</v>
      </c>
      <c r="C37" s="23" t="s">
        <v>29</v>
      </c>
      <c r="D37" s="5">
        <v>18</v>
      </c>
      <c r="E37" s="5">
        <v>140000</v>
      </c>
      <c r="F37" s="5">
        <f t="shared" si="0"/>
        <v>2520000</v>
      </c>
    </row>
    <row r="38" spans="2:7" ht="23.25" customHeight="1" x14ac:dyDescent="0.25">
      <c r="B38" s="20" t="s">
        <v>59</v>
      </c>
      <c r="C38" s="23" t="s">
        <v>2</v>
      </c>
      <c r="D38" s="5">
        <v>1</v>
      </c>
      <c r="E38" s="5">
        <v>120000</v>
      </c>
      <c r="F38" s="5">
        <f t="shared" si="0"/>
        <v>120000</v>
      </c>
    </row>
    <row r="39" spans="2:7" ht="73.5" customHeight="1" x14ac:dyDescent="0.25">
      <c r="B39" s="20" t="s">
        <v>60</v>
      </c>
      <c r="C39" s="23" t="s">
        <v>34</v>
      </c>
      <c r="D39" s="5">
        <v>1</v>
      </c>
      <c r="E39" s="5">
        <v>150000</v>
      </c>
      <c r="F39" s="5">
        <f t="shared" si="0"/>
        <v>150000</v>
      </c>
    </row>
    <row r="40" spans="2:7" ht="67.5" customHeight="1" x14ac:dyDescent="0.25">
      <c r="B40" s="20" t="s">
        <v>61</v>
      </c>
      <c r="C40" s="26" t="s">
        <v>33</v>
      </c>
      <c r="D40" s="21">
        <v>1</v>
      </c>
      <c r="E40" s="21">
        <v>105000</v>
      </c>
      <c r="F40" s="5">
        <f t="shared" si="0"/>
        <v>105000</v>
      </c>
    </row>
    <row r="41" spans="2:7" ht="41.25" customHeight="1" x14ac:dyDescent="0.25">
      <c r="B41" s="20" t="s">
        <v>62</v>
      </c>
      <c r="C41" s="23" t="s">
        <v>68</v>
      </c>
      <c r="D41" s="5">
        <v>1</v>
      </c>
      <c r="E41" s="5">
        <v>170000</v>
      </c>
      <c r="F41" s="5">
        <f t="shared" si="0"/>
        <v>170000</v>
      </c>
    </row>
    <row r="42" spans="2:7" ht="21.75" customHeight="1" x14ac:dyDescent="0.25">
      <c r="B42" s="45" t="s">
        <v>18</v>
      </c>
      <c r="C42" s="46"/>
      <c r="D42" s="46"/>
      <c r="E42" s="46"/>
      <c r="F42" s="47"/>
    </row>
    <row r="43" spans="2:7" ht="67.5" customHeight="1" x14ac:dyDescent="0.25">
      <c r="B43" s="15" t="s">
        <v>63</v>
      </c>
      <c r="C43" s="26" t="s">
        <v>31</v>
      </c>
      <c r="D43" s="5">
        <v>0.5</v>
      </c>
      <c r="E43" s="5">
        <v>120000</v>
      </c>
      <c r="F43" s="5">
        <f>D43*E43</f>
        <v>60000</v>
      </c>
    </row>
    <row r="44" spans="2:7" ht="67.5" customHeight="1" x14ac:dyDescent="0.25">
      <c r="B44" s="20" t="s">
        <v>65</v>
      </c>
      <c r="C44" s="14" t="s">
        <v>82</v>
      </c>
      <c r="D44" s="17">
        <v>0.5</v>
      </c>
      <c r="E44" s="17">
        <v>120000</v>
      </c>
      <c r="F44" s="17">
        <f t="shared" ref="F44:F47" si="1">D44*E44</f>
        <v>60000</v>
      </c>
    </row>
    <row r="45" spans="2:7" ht="33" customHeight="1" x14ac:dyDescent="0.25">
      <c r="B45" s="20" t="s">
        <v>66</v>
      </c>
      <c r="C45" s="26" t="s">
        <v>35</v>
      </c>
      <c r="D45" s="5">
        <v>2</v>
      </c>
      <c r="E45" s="5">
        <v>120000</v>
      </c>
      <c r="F45" s="5">
        <f t="shared" si="1"/>
        <v>240000</v>
      </c>
    </row>
    <row r="46" spans="2:7" ht="37.5" customHeight="1" x14ac:dyDescent="0.25">
      <c r="B46" s="20" t="s">
        <v>71</v>
      </c>
      <c r="C46" s="26" t="s">
        <v>64</v>
      </c>
      <c r="D46" s="5">
        <v>1</v>
      </c>
      <c r="E46" s="5">
        <v>120000</v>
      </c>
      <c r="F46" s="5">
        <f t="shared" si="1"/>
        <v>120000</v>
      </c>
    </row>
    <row r="47" spans="2:7" ht="41.25" customHeight="1" x14ac:dyDescent="0.25">
      <c r="B47" s="20" t="s">
        <v>73</v>
      </c>
      <c r="C47" s="26" t="s">
        <v>69</v>
      </c>
      <c r="D47" s="5">
        <v>1</v>
      </c>
      <c r="E47" s="5">
        <v>155000</v>
      </c>
      <c r="F47" s="5">
        <f t="shared" si="1"/>
        <v>155000</v>
      </c>
    </row>
    <row r="48" spans="2:7" ht="16.5" x14ac:dyDescent="0.25">
      <c r="B48" s="48" t="s">
        <v>30</v>
      </c>
      <c r="C48" s="49"/>
      <c r="D48" s="8">
        <f>D19+D20+D21+D22+D25+D26+D27+D28+D29+D30+D33+D34+D35+D36+D37+D38+D39+D40+D41+D43+D45+D46+D47+D31+D44+D23+D24+D32</f>
        <v>56</v>
      </c>
      <c r="E48" s="8"/>
      <c r="F48" s="8">
        <f>F19+F20+F21+F22+F25+F26+F27+F28+F29+F30+F33+F34+F35+F36+F37+F38+F39+F40+F41+F43+F45+F46+F47+F31+F44+F23+F24+F32</f>
        <v>9225000</v>
      </c>
    </row>
    <row r="51" spans="3:6" ht="16.5" x14ac:dyDescent="0.3">
      <c r="C51" s="10" t="s">
        <v>19</v>
      </c>
      <c r="D51" s="11"/>
      <c r="E51" s="50" t="s">
        <v>20</v>
      </c>
      <c r="F51" s="50"/>
    </row>
  </sheetData>
  <mergeCells count="9">
    <mergeCell ref="B14:E14"/>
    <mergeCell ref="B42:F42"/>
    <mergeCell ref="B48:C48"/>
    <mergeCell ref="E51:F51"/>
    <mergeCell ref="D3:F3"/>
    <mergeCell ref="C4:F4"/>
    <mergeCell ref="D7:F7"/>
    <mergeCell ref="C8:F8"/>
    <mergeCell ref="B12:F12"/>
  </mergeCells>
  <phoneticPr fontId="1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3D6D5-97FB-4FC3-8F47-39311DF99CED}">
  <dimension ref="A2:G36"/>
  <sheetViews>
    <sheetView topLeftCell="A4" workbookViewId="0">
      <selection activeCell="I30" sqref="I30"/>
    </sheetView>
  </sheetViews>
  <sheetFormatPr defaultRowHeight="15" x14ac:dyDescent="0.25"/>
  <cols>
    <col min="1" max="1" width="8.140625" style="27" customWidth="1"/>
    <col min="2" max="2" width="6.85546875" style="27" customWidth="1"/>
    <col min="3" max="3" width="32.42578125" style="27" customWidth="1"/>
    <col min="4" max="4" width="13.7109375" style="30" customWidth="1"/>
    <col min="5" max="5" width="17.140625" style="27" customWidth="1"/>
    <col min="6" max="6" width="16.85546875" style="27" customWidth="1"/>
    <col min="7" max="7" width="9" style="27" customWidth="1"/>
    <col min="8" max="10" width="9.140625" style="27"/>
    <col min="11" max="11" width="10.140625" style="27" bestFit="1" customWidth="1"/>
    <col min="12" max="16384" width="9.140625" style="27"/>
  </cols>
  <sheetData>
    <row r="2" spans="1:7" x14ac:dyDescent="0.25">
      <c r="A2"/>
      <c r="B2"/>
      <c r="C2"/>
      <c r="D2"/>
      <c r="E2"/>
      <c r="F2" s="9" t="s">
        <v>37</v>
      </c>
    </row>
    <row r="3" spans="1:7" x14ac:dyDescent="0.25">
      <c r="A3"/>
      <c r="B3"/>
      <c r="C3"/>
      <c r="D3" s="51" t="s">
        <v>74</v>
      </c>
      <c r="E3" s="52"/>
      <c r="F3" s="52"/>
    </row>
    <row r="4" spans="1:7" x14ac:dyDescent="0.25">
      <c r="A4"/>
      <c r="B4"/>
      <c r="C4" s="52" t="s">
        <v>108</v>
      </c>
      <c r="D4" s="52"/>
      <c r="E4" s="52"/>
      <c r="F4" s="52"/>
    </row>
    <row r="5" spans="1:7" ht="15" customHeight="1" x14ac:dyDescent="0.25"/>
    <row r="6" spans="1:7" x14ac:dyDescent="0.25">
      <c r="D6" s="27"/>
      <c r="F6" s="28" t="s">
        <v>106</v>
      </c>
    </row>
    <row r="7" spans="1:7" ht="33.75" customHeight="1" x14ac:dyDescent="0.25">
      <c r="D7" s="55" t="s">
        <v>74</v>
      </c>
      <c r="E7" s="56"/>
      <c r="F7" s="56"/>
    </row>
    <row r="8" spans="1:7" x14ac:dyDescent="0.25">
      <c r="C8" s="56" t="s">
        <v>77</v>
      </c>
      <c r="D8" s="56"/>
      <c r="E8" s="56"/>
      <c r="F8" s="56"/>
    </row>
    <row r="10" spans="1:7" ht="16.5" x14ac:dyDescent="0.25">
      <c r="B10" s="29"/>
    </row>
    <row r="11" spans="1:7" ht="74.25" customHeight="1" x14ac:dyDescent="0.25">
      <c r="B11" s="57" t="s">
        <v>86</v>
      </c>
      <c r="C11" s="57"/>
      <c r="D11" s="57"/>
      <c r="E11" s="57"/>
      <c r="F11" s="57"/>
      <c r="G11" s="31"/>
    </row>
    <row r="12" spans="1:7" ht="16.5" x14ac:dyDescent="0.25">
      <c r="B12" s="32"/>
    </row>
    <row r="13" spans="1:7" ht="16.5" x14ac:dyDescent="0.25">
      <c r="B13" s="58" t="s">
        <v>87</v>
      </c>
      <c r="C13" s="58"/>
      <c r="D13" s="58"/>
      <c r="E13" s="58"/>
      <c r="F13" s="33"/>
    </row>
    <row r="14" spans="1:7" ht="16.5" x14ac:dyDescent="0.25">
      <c r="B14" s="33" t="s">
        <v>4</v>
      </c>
      <c r="C14" s="33"/>
      <c r="D14" s="33"/>
      <c r="E14" s="33"/>
      <c r="F14" s="33"/>
    </row>
    <row r="15" spans="1:7" ht="16.5" x14ac:dyDescent="0.25">
      <c r="B15" s="32"/>
    </row>
    <row r="16" spans="1:7" ht="33" x14ac:dyDescent="0.25">
      <c r="B16" s="34" t="s">
        <v>0</v>
      </c>
      <c r="C16" s="34" t="s">
        <v>1</v>
      </c>
      <c r="D16" s="34" t="s">
        <v>88</v>
      </c>
      <c r="E16" s="34" t="s">
        <v>11</v>
      </c>
      <c r="F16" s="34" t="s">
        <v>89</v>
      </c>
    </row>
    <row r="17" spans="2:6" ht="16.5" x14ac:dyDescent="0.25">
      <c r="B17" s="35">
        <v>1</v>
      </c>
      <c r="C17" s="35">
        <v>2</v>
      </c>
      <c r="D17" s="35">
        <v>3</v>
      </c>
      <c r="E17" s="35">
        <v>4</v>
      </c>
      <c r="F17" s="35">
        <v>5</v>
      </c>
    </row>
    <row r="18" spans="2:6" s="42" customFormat="1" ht="16.5" x14ac:dyDescent="0.25">
      <c r="B18" s="37">
        <v>1</v>
      </c>
      <c r="C18" s="36" t="s">
        <v>5</v>
      </c>
      <c r="D18" s="37">
        <v>1</v>
      </c>
      <c r="E18" s="37">
        <v>200000</v>
      </c>
      <c r="F18" s="37">
        <f>E18*D18</f>
        <v>200000</v>
      </c>
    </row>
    <row r="19" spans="2:6" s="42" customFormat="1" ht="33" x14ac:dyDescent="0.25">
      <c r="B19" s="37">
        <v>2</v>
      </c>
      <c r="C19" s="36" t="s">
        <v>90</v>
      </c>
      <c r="D19" s="37">
        <v>1</v>
      </c>
      <c r="E19" s="37">
        <v>170000</v>
      </c>
      <c r="F19" s="37">
        <f t="shared" ref="F19:F32" si="0">E19*D19</f>
        <v>170000</v>
      </c>
    </row>
    <row r="20" spans="2:6" s="42" customFormat="1" ht="16.5" x14ac:dyDescent="0.3">
      <c r="B20" s="41">
        <v>3</v>
      </c>
      <c r="C20" s="12" t="s">
        <v>7</v>
      </c>
      <c r="D20" s="43">
        <v>1</v>
      </c>
      <c r="E20" s="43">
        <v>145000</v>
      </c>
      <c r="F20" s="41">
        <f t="shared" si="0"/>
        <v>145000</v>
      </c>
    </row>
    <row r="21" spans="2:6" s="42" customFormat="1" ht="16.5" x14ac:dyDescent="0.25">
      <c r="B21" s="37">
        <v>4</v>
      </c>
      <c r="C21" s="36" t="s">
        <v>3</v>
      </c>
      <c r="D21" s="37">
        <v>1</v>
      </c>
      <c r="E21" s="37">
        <v>130000</v>
      </c>
      <c r="F21" s="37">
        <f t="shared" si="0"/>
        <v>130000</v>
      </c>
    </row>
    <row r="22" spans="2:6" s="42" customFormat="1" ht="16.5" x14ac:dyDescent="0.25">
      <c r="B22" s="37">
        <v>5</v>
      </c>
      <c r="C22" s="36" t="s">
        <v>91</v>
      </c>
      <c r="D22" s="37">
        <v>1</v>
      </c>
      <c r="E22" s="37">
        <v>120000</v>
      </c>
      <c r="F22" s="37">
        <f t="shared" si="0"/>
        <v>120000</v>
      </c>
    </row>
    <row r="23" spans="2:6" s="42" customFormat="1" ht="16.5" x14ac:dyDescent="0.25">
      <c r="B23" s="37">
        <v>6</v>
      </c>
      <c r="C23" s="36" t="s">
        <v>92</v>
      </c>
      <c r="D23" s="37">
        <v>5</v>
      </c>
      <c r="E23" s="37">
        <v>150000</v>
      </c>
      <c r="F23" s="37">
        <f t="shared" si="0"/>
        <v>750000</v>
      </c>
    </row>
    <row r="24" spans="2:6" s="42" customFormat="1" ht="16.5" x14ac:dyDescent="0.25">
      <c r="B24" s="37">
        <v>7</v>
      </c>
      <c r="C24" s="36" t="s">
        <v>93</v>
      </c>
      <c r="D24" s="37">
        <v>4</v>
      </c>
      <c r="E24" s="37">
        <v>135000</v>
      </c>
      <c r="F24" s="37">
        <f t="shared" si="0"/>
        <v>540000</v>
      </c>
    </row>
    <row r="25" spans="2:6" s="42" customFormat="1" ht="16.5" x14ac:dyDescent="0.25">
      <c r="B25" s="37">
        <v>8</v>
      </c>
      <c r="C25" s="36" t="s">
        <v>94</v>
      </c>
      <c r="D25" s="37">
        <v>1</v>
      </c>
      <c r="E25" s="37">
        <v>130000</v>
      </c>
      <c r="F25" s="37">
        <f t="shared" si="0"/>
        <v>130000</v>
      </c>
    </row>
    <row r="26" spans="2:6" s="42" customFormat="1" ht="16.5" x14ac:dyDescent="0.25">
      <c r="B26" s="37">
        <v>9</v>
      </c>
      <c r="C26" s="36" t="s">
        <v>95</v>
      </c>
      <c r="D26" s="37">
        <v>0.75</v>
      </c>
      <c r="E26" s="37">
        <v>130000</v>
      </c>
      <c r="F26" s="37">
        <f t="shared" si="0"/>
        <v>97500</v>
      </c>
    </row>
    <row r="27" spans="2:6" s="42" customFormat="1" ht="16.5" x14ac:dyDescent="0.25">
      <c r="B27" s="37">
        <v>10</v>
      </c>
      <c r="C27" s="36" t="s">
        <v>96</v>
      </c>
      <c r="D27" s="37">
        <v>0.5</v>
      </c>
      <c r="E27" s="37">
        <v>130000</v>
      </c>
      <c r="F27" s="37">
        <f t="shared" si="0"/>
        <v>65000</v>
      </c>
    </row>
    <row r="28" spans="2:6" s="42" customFormat="1" ht="16.5" x14ac:dyDescent="0.25">
      <c r="B28" s="37">
        <v>11</v>
      </c>
      <c r="C28" s="36" t="s">
        <v>97</v>
      </c>
      <c r="D28" s="37">
        <v>1</v>
      </c>
      <c r="E28" s="37">
        <v>120000</v>
      </c>
      <c r="F28" s="37">
        <f t="shared" si="0"/>
        <v>120000</v>
      </c>
    </row>
    <row r="29" spans="2:6" s="42" customFormat="1" ht="16.5" x14ac:dyDescent="0.25">
      <c r="B29" s="37">
        <v>12</v>
      </c>
      <c r="C29" s="36" t="s">
        <v>98</v>
      </c>
      <c r="D29" s="37">
        <v>1</v>
      </c>
      <c r="E29" s="37">
        <v>120000</v>
      </c>
      <c r="F29" s="37">
        <f t="shared" si="0"/>
        <v>120000</v>
      </c>
    </row>
    <row r="30" spans="2:6" ht="16.5" x14ac:dyDescent="0.25">
      <c r="B30" s="37">
        <v>13</v>
      </c>
      <c r="C30" s="36" t="s">
        <v>99</v>
      </c>
      <c r="D30" s="37">
        <v>0.5</v>
      </c>
      <c r="E30" s="37">
        <v>120000</v>
      </c>
      <c r="F30" s="37">
        <f t="shared" si="0"/>
        <v>60000</v>
      </c>
    </row>
    <row r="31" spans="2:6" ht="16.5" x14ac:dyDescent="0.25">
      <c r="B31" s="37">
        <v>14</v>
      </c>
      <c r="C31" s="36" t="s">
        <v>10</v>
      </c>
      <c r="D31" s="37">
        <v>1</v>
      </c>
      <c r="E31" s="37">
        <v>120000</v>
      </c>
      <c r="F31" s="37">
        <f t="shared" si="0"/>
        <v>120000</v>
      </c>
    </row>
    <row r="32" spans="2:6" ht="16.5" x14ac:dyDescent="0.25">
      <c r="B32" s="37">
        <v>15</v>
      </c>
      <c r="C32" s="36" t="s">
        <v>2</v>
      </c>
      <c r="D32" s="37">
        <v>0.5</v>
      </c>
      <c r="E32" s="37">
        <v>120000</v>
      </c>
      <c r="F32" s="37">
        <f t="shared" si="0"/>
        <v>60000</v>
      </c>
    </row>
    <row r="33" spans="2:6" ht="16.5" x14ac:dyDescent="0.25">
      <c r="B33" s="59" t="s">
        <v>12</v>
      </c>
      <c r="C33" s="59"/>
      <c r="D33" s="35">
        <f>SUM(D18:D32)</f>
        <v>20.25</v>
      </c>
      <c r="E33" s="35"/>
      <c r="F33" s="35">
        <f>SUM(F18:F32)</f>
        <v>2827500</v>
      </c>
    </row>
    <row r="36" spans="2:6" ht="16.5" x14ac:dyDescent="0.3">
      <c r="C36" s="39" t="s">
        <v>19</v>
      </c>
      <c r="D36" s="40"/>
      <c r="E36" s="54" t="s">
        <v>20</v>
      </c>
      <c r="F36" s="54"/>
    </row>
  </sheetData>
  <mergeCells count="8">
    <mergeCell ref="D3:F3"/>
    <mergeCell ref="C4:F4"/>
    <mergeCell ref="E36:F36"/>
    <mergeCell ref="D7:F7"/>
    <mergeCell ref="C8:F8"/>
    <mergeCell ref="B11:F11"/>
    <mergeCell ref="B13:E13"/>
    <mergeCell ref="B33:C3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3000-79F9-4BD2-A613-E0CBE1066CAF}">
  <dimension ref="B2:G29"/>
  <sheetViews>
    <sheetView workbookViewId="0">
      <selection activeCell="D24" sqref="D24"/>
    </sheetView>
  </sheetViews>
  <sheetFormatPr defaultRowHeight="15" x14ac:dyDescent="0.25"/>
  <cols>
    <col min="1" max="1" width="10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2" spans="2:7" x14ac:dyDescent="0.25">
      <c r="D2"/>
      <c r="F2" s="9" t="s">
        <v>105</v>
      </c>
    </row>
    <row r="3" spans="2:7" ht="28.5" customHeight="1" x14ac:dyDescent="0.25">
      <c r="D3" s="51" t="s">
        <v>74</v>
      </c>
      <c r="E3" s="52"/>
      <c r="F3" s="52"/>
    </row>
    <row r="4" spans="2:7" ht="17.25" customHeight="1" x14ac:dyDescent="0.25">
      <c r="C4" s="52" t="s">
        <v>107</v>
      </c>
      <c r="D4" s="52"/>
      <c r="E4" s="52"/>
      <c r="F4" s="52"/>
    </row>
    <row r="6" spans="2:7" x14ac:dyDescent="0.25">
      <c r="D6"/>
      <c r="F6" s="9" t="s">
        <v>85</v>
      </c>
    </row>
    <row r="7" spans="2:7" ht="36" customHeight="1" x14ac:dyDescent="0.25">
      <c r="D7" s="51" t="s">
        <v>74</v>
      </c>
      <c r="E7" s="52"/>
      <c r="F7" s="52"/>
    </row>
    <row r="8" spans="2:7" x14ac:dyDescent="0.25">
      <c r="C8" s="52" t="s">
        <v>77</v>
      </c>
      <c r="D8" s="52"/>
      <c r="E8" s="52"/>
      <c r="F8" s="52"/>
    </row>
    <row r="9" spans="2:7" x14ac:dyDescent="0.25">
      <c r="C9" s="18"/>
      <c r="D9" s="18"/>
      <c r="E9" s="18"/>
      <c r="F9" s="18"/>
    </row>
    <row r="10" spans="2:7" x14ac:dyDescent="0.25">
      <c r="C10" s="18"/>
      <c r="D10" s="18"/>
      <c r="E10" s="18"/>
      <c r="F10" s="18"/>
    </row>
    <row r="11" spans="2:7" ht="16.5" x14ac:dyDescent="0.25">
      <c r="B11" s="1"/>
    </row>
    <row r="12" spans="2:7" ht="72.75" customHeight="1" x14ac:dyDescent="0.25">
      <c r="B12" s="53" t="s">
        <v>78</v>
      </c>
      <c r="C12" s="53"/>
      <c r="D12" s="53"/>
      <c r="E12" s="53"/>
      <c r="F12" s="53"/>
      <c r="G12" s="6"/>
    </row>
    <row r="13" spans="2:7" ht="16.5" x14ac:dyDescent="0.25">
      <c r="B13" s="2"/>
    </row>
    <row r="14" spans="2:7" ht="16.5" x14ac:dyDescent="0.25">
      <c r="B14" s="60" t="s">
        <v>84</v>
      </c>
      <c r="C14" s="60"/>
      <c r="D14" s="60"/>
      <c r="E14" s="60"/>
      <c r="F14" s="3"/>
    </row>
    <row r="15" spans="2:7" ht="16.5" x14ac:dyDescent="0.25">
      <c r="B15" s="3" t="s">
        <v>4</v>
      </c>
      <c r="C15" s="3"/>
      <c r="D15" s="3"/>
      <c r="E15" s="3"/>
      <c r="F15" s="3"/>
    </row>
    <row r="16" spans="2:7" ht="16.5" x14ac:dyDescent="0.25">
      <c r="B16" s="2"/>
    </row>
    <row r="17" spans="2:6" ht="33" x14ac:dyDescent="0.25">
      <c r="B17" s="5" t="s">
        <v>0</v>
      </c>
      <c r="C17" s="5" t="s">
        <v>1</v>
      </c>
      <c r="D17" s="5" t="s">
        <v>13</v>
      </c>
      <c r="E17" s="5" t="s">
        <v>11</v>
      </c>
      <c r="F17" s="5" t="s">
        <v>15</v>
      </c>
    </row>
    <row r="18" spans="2:6" ht="16.5" x14ac:dyDescent="0.25">
      <c r="B18" s="8">
        <v>1</v>
      </c>
      <c r="C18" s="8">
        <v>2</v>
      </c>
      <c r="D18" s="8">
        <v>3</v>
      </c>
      <c r="E18" s="8">
        <v>4</v>
      </c>
      <c r="F18" s="8">
        <v>5</v>
      </c>
    </row>
    <row r="19" spans="2:6" ht="16.5" x14ac:dyDescent="0.25">
      <c r="B19" s="5">
        <v>1</v>
      </c>
      <c r="C19" s="23" t="s">
        <v>5</v>
      </c>
      <c r="D19" s="5">
        <v>1</v>
      </c>
      <c r="E19" s="5">
        <v>200000</v>
      </c>
      <c r="F19" s="5">
        <f>E19*D19</f>
        <v>200000</v>
      </c>
    </row>
    <row r="20" spans="2:6" ht="16.5" x14ac:dyDescent="0.25">
      <c r="B20" s="5">
        <v>2</v>
      </c>
      <c r="C20" s="23" t="s">
        <v>6</v>
      </c>
      <c r="D20" s="5">
        <v>1</v>
      </c>
      <c r="E20" s="5">
        <v>140000</v>
      </c>
      <c r="F20" s="5">
        <f>E20*D20</f>
        <v>140000</v>
      </c>
    </row>
    <row r="21" spans="2:6" ht="16.5" x14ac:dyDescent="0.25">
      <c r="B21" s="5">
        <v>3</v>
      </c>
      <c r="C21" s="23" t="s">
        <v>9</v>
      </c>
      <c r="D21" s="5">
        <v>1</v>
      </c>
      <c r="E21" s="5">
        <v>135000</v>
      </c>
      <c r="F21" s="5">
        <f t="shared" ref="F21:F23" si="0">E21*D21</f>
        <v>135000</v>
      </c>
    </row>
    <row r="22" spans="2:6" ht="16.5" x14ac:dyDescent="0.25">
      <c r="B22" s="5">
        <v>4</v>
      </c>
      <c r="C22" s="13" t="s">
        <v>3</v>
      </c>
      <c r="D22" s="5">
        <v>0.5</v>
      </c>
      <c r="E22" s="5">
        <v>180000</v>
      </c>
      <c r="F22" s="5">
        <f>E22*D22</f>
        <v>90000</v>
      </c>
    </row>
    <row r="23" spans="2:6" ht="16.5" x14ac:dyDescent="0.25">
      <c r="B23" s="5">
        <v>5</v>
      </c>
      <c r="C23" s="23" t="s">
        <v>79</v>
      </c>
      <c r="D23" s="5">
        <v>1</v>
      </c>
      <c r="E23" s="5">
        <v>135000</v>
      </c>
      <c r="F23" s="5">
        <f t="shared" si="0"/>
        <v>135000</v>
      </c>
    </row>
    <row r="24" spans="2:6" ht="16.5" x14ac:dyDescent="0.25">
      <c r="B24" s="5">
        <v>6</v>
      </c>
      <c r="C24" s="23" t="s">
        <v>80</v>
      </c>
      <c r="D24" s="5">
        <v>0.5</v>
      </c>
      <c r="E24" s="5">
        <v>120000</v>
      </c>
      <c r="F24" s="5">
        <f>E24*D24</f>
        <v>60000</v>
      </c>
    </row>
    <row r="25" spans="2:6" ht="16.5" x14ac:dyDescent="0.25">
      <c r="B25" s="5">
        <v>7</v>
      </c>
      <c r="C25" s="23" t="s">
        <v>81</v>
      </c>
      <c r="D25" s="5">
        <v>37</v>
      </c>
      <c r="E25" s="5">
        <v>120000</v>
      </c>
      <c r="F25" s="5">
        <f>E25*D25</f>
        <v>4440000</v>
      </c>
    </row>
    <row r="26" spans="2:6" ht="16.5" x14ac:dyDescent="0.25">
      <c r="B26" s="5"/>
      <c r="C26" s="7" t="s">
        <v>12</v>
      </c>
      <c r="D26" s="8">
        <f>SUM(D19:D25)</f>
        <v>42</v>
      </c>
      <c r="E26" s="8"/>
      <c r="F26" s="8">
        <f>SUM(F19:F25)</f>
        <v>5200000</v>
      </c>
    </row>
    <row r="29" spans="2:6" ht="16.5" x14ac:dyDescent="0.3">
      <c r="C29" s="10" t="s">
        <v>19</v>
      </c>
      <c r="D29" s="11"/>
      <c r="E29" s="50" t="s">
        <v>20</v>
      </c>
      <c r="F29" s="50"/>
    </row>
  </sheetData>
  <mergeCells count="7">
    <mergeCell ref="B14:E14"/>
    <mergeCell ref="E29:F29"/>
    <mergeCell ref="D3:F3"/>
    <mergeCell ref="C4:F4"/>
    <mergeCell ref="D7:F7"/>
    <mergeCell ref="C8:F8"/>
    <mergeCell ref="B12:F12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2"/>
  <sheetViews>
    <sheetView tabSelected="1" topLeftCell="A7" workbookViewId="0">
      <selection activeCell="H27" sqref="H27"/>
    </sheetView>
  </sheetViews>
  <sheetFormatPr defaultRowHeight="15" x14ac:dyDescent="0.25"/>
  <cols>
    <col min="1" max="1" width="9.28515625" style="27" customWidth="1"/>
    <col min="2" max="2" width="6.85546875" style="27" customWidth="1"/>
    <col min="3" max="3" width="32.42578125" style="27" customWidth="1"/>
    <col min="4" max="4" width="13.7109375" style="30" customWidth="1"/>
    <col min="5" max="5" width="17.140625" style="27" customWidth="1"/>
    <col min="6" max="6" width="16.85546875" style="27" customWidth="1"/>
    <col min="7" max="7" width="9" style="27" customWidth="1"/>
    <col min="8" max="8" width="15" style="27" customWidth="1"/>
    <col min="9" max="11" width="9.140625" style="27"/>
    <col min="12" max="12" width="10.140625" style="27" bestFit="1" customWidth="1"/>
    <col min="13" max="16384" width="9.140625" style="27"/>
  </cols>
  <sheetData>
    <row r="2" spans="2:8" x14ac:dyDescent="0.25">
      <c r="D2" s="27"/>
      <c r="F2" s="28" t="s">
        <v>100</v>
      </c>
    </row>
    <row r="3" spans="2:8" ht="28.5" customHeight="1" x14ac:dyDescent="0.25">
      <c r="D3" s="55" t="s">
        <v>74</v>
      </c>
      <c r="E3" s="56"/>
      <c r="F3" s="56"/>
    </row>
    <row r="4" spans="2:8" ht="17.25" customHeight="1" x14ac:dyDescent="0.25">
      <c r="C4" s="56" t="s">
        <v>109</v>
      </c>
      <c r="D4" s="56"/>
      <c r="E4" s="56"/>
      <c r="F4" s="56"/>
    </row>
    <row r="6" spans="2:8" x14ac:dyDescent="0.25">
      <c r="D6" s="27"/>
      <c r="F6" s="28" t="s">
        <v>100</v>
      </c>
    </row>
    <row r="7" spans="2:8" ht="31.5" customHeight="1" x14ac:dyDescent="0.25">
      <c r="D7" s="55" t="s">
        <v>74</v>
      </c>
      <c r="E7" s="56"/>
      <c r="F7" s="56"/>
    </row>
    <row r="8" spans="2:8" x14ac:dyDescent="0.25">
      <c r="C8" s="56" t="s">
        <v>101</v>
      </c>
      <c r="D8" s="56"/>
      <c r="E8" s="56"/>
      <c r="F8" s="56"/>
    </row>
    <row r="10" spans="2:8" ht="16.5" x14ac:dyDescent="0.25">
      <c r="B10" s="29"/>
    </row>
    <row r="11" spans="2:8" ht="61.5" customHeight="1" x14ac:dyDescent="0.25">
      <c r="B11" s="57" t="s">
        <v>102</v>
      </c>
      <c r="C11" s="57"/>
      <c r="D11" s="57"/>
      <c r="E11" s="57"/>
      <c r="F11" s="57"/>
      <c r="G11" s="31"/>
      <c r="H11" s="31"/>
    </row>
    <row r="12" spans="2:8" ht="16.5" x14ac:dyDescent="0.25">
      <c r="B12" s="32"/>
    </row>
    <row r="13" spans="2:8" ht="16.5" x14ac:dyDescent="0.25">
      <c r="B13" s="58" t="s">
        <v>110</v>
      </c>
      <c r="C13" s="58"/>
      <c r="D13" s="58"/>
      <c r="E13" s="58"/>
      <c r="F13" s="33"/>
    </row>
    <row r="14" spans="2:8" ht="19.5" customHeight="1" x14ac:dyDescent="0.25">
      <c r="B14" s="33" t="s">
        <v>4</v>
      </c>
      <c r="C14" s="33"/>
      <c r="D14" s="33"/>
      <c r="E14" s="33"/>
      <c r="F14" s="33"/>
    </row>
    <row r="15" spans="2:8" ht="16.5" x14ac:dyDescent="0.25">
      <c r="B15" s="32"/>
    </row>
    <row r="16" spans="2:8" ht="45" customHeight="1" x14ac:dyDescent="0.25">
      <c r="B16" s="34" t="s">
        <v>0</v>
      </c>
      <c r="C16" s="34" t="s">
        <v>1</v>
      </c>
      <c r="D16" s="34" t="s">
        <v>13</v>
      </c>
      <c r="E16" s="34" t="s">
        <v>11</v>
      </c>
      <c r="F16" s="34" t="s">
        <v>15</v>
      </c>
    </row>
    <row r="17" spans="2:6" ht="16.5" x14ac:dyDescent="0.25">
      <c r="B17" s="35">
        <v>1</v>
      </c>
      <c r="C17" s="35">
        <v>2</v>
      </c>
      <c r="D17" s="35">
        <v>3</v>
      </c>
      <c r="E17" s="35">
        <v>4</v>
      </c>
      <c r="F17" s="35">
        <v>5</v>
      </c>
    </row>
    <row r="18" spans="2:6" ht="16.5" x14ac:dyDescent="0.25">
      <c r="B18" s="34">
        <v>1</v>
      </c>
      <c r="C18" s="36" t="s">
        <v>5</v>
      </c>
      <c r="D18" s="37">
        <v>1</v>
      </c>
      <c r="E18" s="37">
        <v>210000</v>
      </c>
      <c r="F18" s="37">
        <f t="shared" ref="F18:F28" si="0">E18*D18</f>
        <v>210000</v>
      </c>
    </row>
    <row r="19" spans="2:6" ht="16.5" x14ac:dyDescent="0.25">
      <c r="B19" s="34">
        <v>2</v>
      </c>
      <c r="C19" s="36" t="s">
        <v>3</v>
      </c>
      <c r="D19" s="37">
        <v>1</v>
      </c>
      <c r="E19" s="37">
        <v>200000</v>
      </c>
      <c r="F19" s="37">
        <f t="shared" si="0"/>
        <v>200000</v>
      </c>
    </row>
    <row r="20" spans="2:6" ht="16.5" x14ac:dyDescent="0.25">
      <c r="B20" s="34">
        <v>3</v>
      </c>
      <c r="C20" s="36" t="s">
        <v>9</v>
      </c>
      <c r="D20" s="37">
        <v>1</v>
      </c>
      <c r="E20" s="37">
        <v>145000</v>
      </c>
      <c r="F20" s="37">
        <f t="shared" si="0"/>
        <v>145000</v>
      </c>
    </row>
    <row r="21" spans="2:6" ht="16.5" x14ac:dyDescent="0.25">
      <c r="B21" s="34">
        <v>4</v>
      </c>
      <c r="C21" s="36" t="s">
        <v>14</v>
      </c>
      <c r="D21" s="37">
        <v>2</v>
      </c>
      <c r="E21" s="37">
        <v>140000</v>
      </c>
      <c r="F21" s="37">
        <f>E21*D21</f>
        <v>280000</v>
      </c>
    </row>
    <row r="22" spans="2:6" ht="16.5" x14ac:dyDescent="0.25">
      <c r="B22" s="34">
        <v>5</v>
      </c>
      <c r="C22" s="36" t="s">
        <v>17</v>
      </c>
      <c r="D22" s="37">
        <v>2</v>
      </c>
      <c r="E22" s="37">
        <v>150000</v>
      </c>
      <c r="F22" s="37">
        <f t="shared" si="0"/>
        <v>300000</v>
      </c>
    </row>
    <row r="23" spans="2:6" ht="16.5" x14ac:dyDescent="0.25">
      <c r="B23" s="34">
        <v>6</v>
      </c>
      <c r="C23" s="36" t="s">
        <v>16</v>
      </c>
      <c r="D23" s="37">
        <v>0.5</v>
      </c>
      <c r="E23" s="37">
        <v>120000</v>
      </c>
      <c r="F23" s="37">
        <f t="shared" si="0"/>
        <v>60000</v>
      </c>
    </row>
    <row r="24" spans="2:6" ht="33" x14ac:dyDescent="0.25">
      <c r="B24" s="34">
        <v>7</v>
      </c>
      <c r="C24" s="36" t="s">
        <v>38</v>
      </c>
      <c r="D24" s="37">
        <v>0.5</v>
      </c>
      <c r="E24" s="37">
        <v>120000</v>
      </c>
      <c r="F24" s="37">
        <f t="shared" si="0"/>
        <v>60000</v>
      </c>
    </row>
    <row r="25" spans="2:6" ht="16.5" x14ac:dyDescent="0.25">
      <c r="B25" s="34">
        <v>8</v>
      </c>
      <c r="C25" s="12" t="s">
        <v>79</v>
      </c>
      <c r="D25" s="37">
        <v>0.5</v>
      </c>
      <c r="E25" s="37">
        <v>120000</v>
      </c>
      <c r="F25" s="37">
        <f t="shared" si="0"/>
        <v>60000</v>
      </c>
    </row>
    <row r="26" spans="2:6" ht="33" x14ac:dyDescent="0.25">
      <c r="B26" s="34">
        <v>9</v>
      </c>
      <c r="C26" s="12" t="s">
        <v>104</v>
      </c>
      <c r="D26" s="37">
        <v>1</v>
      </c>
      <c r="E26" s="37">
        <v>120000</v>
      </c>
      <c r="F26" s="37">
        <f t="shared" si="0"/>
        <v>120000</v>
      </c>
    </row>
    <row r="27" spans="2:6" ht="16.5" x14ac:dyDescent="0.25">
      <c r="B27" s="34">
        <v>10</v>
      </c>
      <c r="C27" s="36" t="s">
        <v>10</v>
      </c>
      <c r="D27" s="37">
        <v>1.5</v>
      </c>
      <c r="E27" s="37">
        <v>120000</v>
      </c>
      <c r="F27" s="37">
        <f t="shared" si="0"/>
        <v>180000</v>
      </c>
    </row>
    <row r="28" spans="2:6" ht="16.5" x14ac:dyDescent="0.25">
      <c r="B28" s="34">
        <v>11</v>
      </c>
      <c r="C28" s="36" t="s">
        <v>2</v>
      </c>
      <c r="D28" s="37">
        <v>2</v>
      </c>
      <c r="E28" s="37">
        <v>120000</v>
      </c>
      <c r="F28" s="37">
        <f t="shared" si="0"/>
        <v>240000</v>
      </c>
    </row>
    <row r="29" spans="2:6" ht="16.5" x14ac:dyDescent="0.25">
      <c r="B29" s="35"/>
      <c r="C29" s="38" t="s">
        <v>12</v>
      </c>
      <c r="D29" s="35">
        <f>SUM(D18:D28)</f>
        <v>13</v>
      </c>
      <c r="E29" s="35">
        <f>SUM(E18:E28)</f>
        <v>1565000</v>
      </c>
      <c r="F29" s="35">
        <f>SUM(F18:F28)</f>
        <v>1855000</v>
      </c>
    </row>
    <row r="32" spans="2:6" ht="16.5" x14ac:dyDescent="0.3">
      <c r="C32" s="39" t="s">
        <v>19</v>
      </c>
      <c r="D32" s="40"/>
      <c r="E32" s="54" t="s">
        <v>20</v>
      </c>
      <c r="F32" s="54"/>
    </row>
  </sheetData>
  <mergeCells count="7">
    <mergeCell ref="B13:E13"/>
    <mergeCell ref="E32:F32"/>
    <mergeCell ref="D3:F3"/>
    <mergeCell ref="C4:F4"/>
    <mergeCell ref="D7:F7"/>
    <mergeCell ref="C8:F8"/>
    <mergeCell ref="B11:F11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Հավելված N1</vt:lpstr>
      <vt:lpstr>Հավելված N2</vt:lpstr>
      <vt:lpstr>Հավելված N3</vt:lpstr>
      <vt:lpstr>Հավելված 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2025-03-03T10:51:05Z</cp:lastPrinted>
  <dcterms:created xsi:type="dcterms:W3CDTF">2017-11-09T07:14:30Z</dcterms:created>
  <dcterms:modified xsi:type="dcterms:W3CDTF">2025-03-03T10:55:55Z</dcterms:modified>
</cp:coreProperties>
</file>