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9FF257-FE37-4862-AE11-83956283CCC8}" xr6:coauthVersionLast="47" xr6:coauthVersionMax="47" xr10:uidLastSave="{00000000-0000-0000-0000-000000000000}"/>
  <bookViews>
    <workbookView xWindow="3375" yWindow="3375" windowWidth="23940" windowHeight="11295" activeTab="4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8" i="2" l="1"/>
  <c r="M230" i="2"/>
  <c r="J175" i="2"/>
  <c r="K109" i="1"/>
  <c r="H118" i="1"/>
  <c r="I118" i="1"/>
  <c r="K76" i="1"/>
  <c r="L68" i="1"/>
  <c r="I181" i="3"/>
  <c r="G174" i="3"/>
  <c r="H163" i="3"/>
  <c r="J111" i="3"/>
  <c r="J60" i="3"/>
  <c r="G36" i="3"/>
  <c r="K18" i="3"/>
  <c r="K72" i="3" l="1"/>
  <c r="M175" i="2" l="1"/>
  <c r="N152" i="2"/>
  <c r="L151" i="2"/>
  <c r="N149" i="2" l="1"/>
  <c r="K118" i="1"/>
  <c r="K112" i="1"/>
  <c r="K86" i="1"/>
  <c r="K85" i="1" s="1"/>
  <c r="K81" i="1"/>
  <c r="G89" i="5"/>
  <c r="G88" i="5"/>
  <c r="I86" i="5"/>
  <c r="H86" i="5"/>
  <c r="H80" i="5" s="1"/>
  <c r="H74" i="5" s="1"/>
  <c r="H72" i="5" s="1"/>
  <c r="G85" i="5"/>
  <c r="G84" i="5"/>
  <c r="G82" i="5" s="1"/>
  <c r="I82" i="5"/>
  <c r="I80" i="5" s="1"/>
  <c r="G79" i="5"/>
  <c r="G78" i="5"/>
  <c r="G76" i="5" s="1"/>
  <c r="I76" i="5"/>
  <c r="G71" i="5"/>
  <c r="G70" i="5"/>
  <c r="G69" i="5"/>
  <c r="G66" i="5"/>
  <c r="G65" i="5"/>
  <c r="G63" i="5" s="1"/>
  <c r="I63" i="5"/>
  <c r="H61" i="5"/>
  <c r="G60" i="5"/>
  <c r="G59" i="5"/>
  <c r="G57" i="5"/>
  <c r="H55" i="5"/>
  <c r="I67" i="5" s="1"/>
  <c r="G52" i="5"/>
  <c r="G51" i="5"/>
  <c r="I49" i="5"/>
  <c r="H49" i="5"/>
  <c r="G48" i="5"/>
  <c r="G47" i="5"/>
  <c r="G46" i="5"/>
  <c r="I44" i="5"/>
  <c r="G41" i="5"/>
  <c r="G40" i="5"/>
  <c r="I38" i="5"/>
  <c r="H38" i="5"/>
  <c r="G38" i="5"/>
  <c r="G37" i="5"/>
  <c r="G36" i="5"/>
  <c r="I34" i="5"/>
  <c r="H34" i="5"/>
  <c r="I32" i="5"/>
  <c r="G31" i="5"/>
  <c r="G30" i="5"/>
  <c r="G28" i="5" s="1"/>
  <c r="I28" i="5"/>
  <c r="G27" i="5"/>
  <c r="G26" i="5"/>
  <c r="I24" i="5"/>
  <c r="G19" i="5"/>
  <c r="G18" i="5"/>
  <c r="G16" i="5" s="1"/>
  <c r="I16" i="5"/>
  <c r="E55" i="5"/>
  <c r="E58" i="5" s="1"/>
  <c r="E53" i="5" s="1"/>
  <c r="G228" i="3"/>
  <c r="G227" i="3"/>
  <c r="G226" i="3"/>
  <c r="G225" i="3"/>
  <c r="I223" i="3"/>
  <c r="G223" i="3"/>
  <c r="G222" i="3"/>
  <c r="G220" i="3" s="1"/>
  <c r="I220" i="3"/>
  <c r="G219" i="3"/>
  <c r="G218" i="3"/>
  <c r="G217" i="3"/>
  <c r="I215" i="3"/>
  <c r="G215" i="3"/>
  <c r="G214" i="3"/>
  <c r="G212" i="3" s="1"/>
  <c r="I212" i="3"/>
  <c r="G211" i="3"/>
  <c r="G210" i="3"/>
  <c r="G209" i="3"/>
  <c r="I207" i="3"/>
  <c r="G207" i="3"/>
  <c r="I205" i="3"/>
  <c r="G204" i="3"/>
  <c r="I202" i="3"/>
  <c r="G202" i="3"/>
  <c r="G201" i="3"/>
  <c r="G200" i="3"/>
  <c r="G199" i="3"/>
  <c r="G198" i="3"/>
  <c r="G196" i="3" s="1"/>
  <c r="I196" i="3"/>
  <c r="G195" i="3"/>
  <c r="I193" i="3"/>
  <c r="G193" i="3"/>
  <c r="G192" i="3"/>
  <c r="G191" i="3"/>
  <c r="G190" i="3"/>
  <c r="G189" i="3"/>
  <c r="G187" i="3" s="1"/>
  <c r="I187" i="3"/>
  <c r="G186" i="3"/>
  <c r="G181" i="3" s="1"/>
  <c r="G185" i="3"/>
  <c r="G184" i="3"/>
  <c r="G183" i="3"/>
  <c r="G180" i="3"/>
  <c r="G179" i="3"/>
  <c r="G178" i="3"/>
  <c r="I176" i="3"/>
  <c r="G175" i="3"/>
  <c r="G173" i="3"/>
  <c r="G171" i="3" s="1"/>
  <c r="I171" i="3"/>
  <c r="G166" i="3"/>
  <c r="I163" i="3"/>
  <c r="I138" i="3" s="1"/>
  <c r="I14" i="3" s="1"/>
  <c r="G163" i="3"/>
  <c r="G162" i="3"/>
  <c r="H160" i="3"/>
  <c r="G160" i="3"/>
  <c r="G159" i="3"/>
  <c r="G157" i="3" s="1"/>
  <c r="H157" i="3"/>
  <c r="G156" i="3"/>
  <c r="G155" i="3"/>
  <c r="H153" i="3"/>
  <c r="G153" i="3"/>
  <c r="G152" i="3"/>
  <c r="G150" i="3" s="1"/>
  <c r="H150" i="3"/>
  <c r="G149" i="3"/>
  <c r="G144" i="3" s="1"/>
  <c r="G148" i="3"/>
  <c r="G147" i="3"/>
  <c r="G146" i="3"/>
  <c r="H138" i="3"/>
  <c r="G143" i="3"/>
  <c r="G142" i="3"/>
  <c r="G140" i="3" s="1"/>
  <c r="H140" i="3"/>
  <c r="G137" i="3"/>
  <c r="G135" i="3" s="1"/>
  <c r="H135" i="3"/>
  <c r="G134" i="3"/>
  <c r="G129" i="3" s="1"/>
  <c r="G133" i="3"/>
  <c r="G132" i="3"/>
  <c r="G131" i="3"/>
  <c r="H129" i="3"/>
  <c r="H123" i="3" s="1"/>
  <c r="G128" i="3"/>
  <c r="G127" i="3"/>
  <c r="G125" i="3" s="1"/>
  <c r="H125" i="3"/>
  <c r="G122" i="3"/>
  <c r="G121" i="3"/>
  <c r="G120" i="3"/>
  <c r="H119" i="3"/>
  <c r="H115" i="3" s="1"/>
  <c r="G119" i="3"/>
  <c r="G115" i="3" s="1"/>
  <c r="G118" i="3"/>
  <c r="G117" i="3"/>
  <c r="G114" i="3"/>
  <c r="G113" i="3"/>
  <c r="G112" i="3"/>
  <c r="H111" i="3"/>
  <c r="H107" i="3" s="1"/>
  <c r="G110" i="3"/>
  <c r="G109" i="3"/>
  <c r="G106" i="3"/>
  <c r="G105" i="3"/>
  <c r="G103" i="3" s="1"/>
  <c r="H103" i="3"/>
  <c r="G102" i="3"/>
  <c r="G101" i="3"/>
  <c r="H99" i="3"/>
  <c r="G99" i="3"/>
  <c r="G96" i="3"/>
  <c r="G95" i="3"/>
  <c r="H93" i="3"/>
  <c r="G93" i="3"/>
  <c r="G92" i="3"/>
  <c r="G91" i="3"/>
  <c r="G89" i="3" s="1"/>
  <c r="G87" i="3" s="1"/>
  <c r="H89" i="3"/>
  <c r="H87" i="3" s="1"/>
  <c r="G86" i="3"/>
  <c r="G85" i="3"/>
  <c r="G84" i="3"/>
  <c r="H82" i="3"/>
  <c r="G82" i="3"/>
  <c r="G81" i="3"/>
  <c r="G78" i="3" s="1"/>
  <c r="G72" i="3" s="1"/>
  <c r="G80" i="3"/>
  <c r="H78" i="3"/>
  <c r="G77" i="3"/>
  <c r="G76" i="3"/>
  <c r="H74" i="3"/>
  <c r="H72" i="3" s="1"/>
  <c r="G74" i="3"/>
  <c r="G71" i="3"/>
  <c r="G70" i="3"/>
  <c r="G69" i="3"/>
  <c r="G68" i="3"/>
  <c r="G67" i="3"/>
  <c r="G66" i="3"/>
  <c r="G65" i="3"/>
  <c r="G64" i="3"/>
  <c r="H62" i="3"/>
  <c r="G61" i="3"/>
  <c r="G60" i="3"/>
  <c r="G58" i="3" s="1"/>
  <c r="H58" i="3"/>
  <c r="G57" i="3"/>
  <c r="G55" i="3" s="1"/>
  <c r="H55" i="3"/>
  <c r="G54" i="3"/>
  <c r="G53" i="3"/>
  <c r="G52" i="3"/>
  <c r="G51" i="3"/>
  <c r="G50" i="3"/>
  <c r="G49" i="3"/>
  <c r="G48" i="3"/>
  <c r="G47" i="3"/>
  <c r="H45" i="3"/>
  <c r="G44" i="3"/>
  <c r="G43" i="3"/>
  <c r="G42" i="3"/>
  <c r="G40" i="3" s="1"/>
  <c r="H40" i="3"/>
  <c r="G39" i="3"/>
  <c r="G38" i="3"/>
  <c r="G37" i="3"/>
  <c r="G35" i="3"/>
  <c r="G34" i="3"/>
  <c r="G33" i="3"/>
  <c r="H31" i="3"/>
  <c r="G28" i="3"/>
  <c r="H26" i="3"/>
  <c r="G26" i="3"/>
  <c r="G25" i="3"/>
  <c r="G23" i="3" s="1"/>
  <c r="H23" i="3"/>
  <c r="G22" i="3"/>
  <c r="G21" i="3"/>
  <c r="G20" i="3"/>
  <c r="G18" i="3" s="1"/>
  <c r="G16" i="3" s="1"/>
  <c r="H18" i="3"/>
  <c r="H16" i="3" s="1"/>
  <c r="E140" i="3"/>
  <c r="E111" i="3"/>
  <c r="E58" i="3"/>
  <c r="M298" i="2"/>
  <c r="M36" i="2"/>
  <c r="M25" i="2"/>
  <c r="K311" i="2"/>
  <c r="K309" i="2" s="1"/>
  <c r="J311" i="2"/>
  <c r="J309" i="2" s="1"/>
  <c r="I311" i="2"/>
  <c r="I309" i="2" s="1"/>
  <c r="I308" i="2"/>
  <c r="I305" i="2" s="1"/>
  <c r="I307" i="2"/>
  <c r="K305" i="2"/>
  <c r="J305" i="2"/>
  <c r="I303" i="2"/>
  <c r="I301" i="2" s="1"/>
  <c r="K301" i="2"/>
  <c r="J301" i="2"/>
  <c r="I300" i="2"/>
  <c r="I298" i="2" s="1"/>
  <c r="K298" i="2"/>
  <c r="J298" i="2"/>
  <c r="I297" i="2"/>
  <c r="I295" i="2" s="1"/>
  <c r="K295" i="2"/>
  <c r="J295" i="2"/>
  <c r="I294" i="2"/>
  <c r="I292" i="2" s="1"/>
  <c r="K292" i="2"/>
  <c r="J292" i="2"/>
  <c r="I291" i="2"/>
  <c r="I289" i="2" s="1"/>
  <c r="K289" i="2"/>
  <c r="J289" i="2"/>
  <c r="I288" i="2"/>
  <c r="I286" i="2" s="1"/>
  <c r="K286" i="2"/>
  <c r="J286" i="2"/>
  <c r="I285" i="2"/>
  <c r="I283" i="2" s="1"/>
  <c r="K283" i="2"/>
  <c r="J283" i="2"/>
  <c r="I282" i="2"/>
  <c r="I281" i="2"/>
  <c r="K279" i="2"/>
  <c r="J279" i="2"/>
  <c r="I276" i="2"/>
  <c r="I274" i="2" s="1"/>
  <c r="K274" i="2"/>
  <c r="J274" i="2"/>
  <c r="I273" i="2"/>
  <c r="I271" i="2" s="1"/>
  <c r="K271" i="2"/>
  <c r="J271" i="2"/>
  <c r="I270" i="2"/>
  <c r="I268" i="2" s="1"/>
  <c r="K268" i="2"/>
  <c r="J268" i="2"/>
  <c r="I267" i="2"/>
  <c r="I266" i="2"/>
  <c r="K264" i="2"/>
  <c r="J264" i="2"/>
  <c r="I263" i="2"/>
  <c r="I262" i="2"/>
  <c r="K260" i="2"/>
  <c r="J260" i="2"/>
  <c r="I259" i="2"/>
  <c r="I256" i="2" s="1"/>
  <c r="I258" i="2"/>
  <c r="K256" i="2"/>
  <c r="J256" i="2"/>
  <c r="I255" i="2"/>
  <c r="I254" i="2"/>
  <c r="K252" i="2"/>
  <c r="J252" i="2"/>
  <c r="I251" i="2"/>
  <c r="I250" i="2"/>
  <c r="K248" i="2"/>
  <c r="K246" i="2" s="1"/>
  <c r="J248" i="2"/>
  <c r="I245" i="2"/>
  <c r="I243" i="2" s="1"/>
  <c r="K243" i="2"/>
  <c r="J243" i="2"/>
  <c r="I242" i="2"/>
  <c r="I240" i="2" s="1"/>
  <c r="K240" i="2"/>
  <c r="J240" i="2"/>
  <c r="I239" i="2"/>
  <c r="I238" i="2"/>
  <c r="I237" i="2"/>
  <c r="K235" i="2"/>
  <c r="J235" i="2"/>
  <c r="I234" i="2"/>
  <c r="I233" i="2"/>
  <c r="I232" i="2"/>
  <c r="K230" i="2"/>
  <c r="J230" i="2"/>
  <c r="I229" i="2"/>
  <c r="I228" i="2"/>
  <c r="I227" i="2"/>
  <c r="I226" i="2"/>
  <c r="I225" i="2"/>
  <c r="I224" i="2"/>
  <c r="I223" i="2"/>
  <c r="K221" i="2"/>
  <c r="J221" i="2"/>
  <c r="I220" i="2"/>
  <c r="I218" i="2" s="1"/>
  <c r="K218" i="2"/>
  <c r="J218" i="2"/>
  <c r="I215" i="2"/>
  <c r="I214" i="2"/>
  <c r="K212" i="2"/>
  <c r="J212" i="2"/>
  <c r="I211" i="2"/>
  <c r="I209" i="2" s="1"/>
  <c r="K209" i="2"/>
  <c r="J209" i="2"/>
  <c r="I208" i="2"/>
  <c r="I206" i="2"/>
  <c r="K206" i="2"/>
  <c r="J206" i="2"/>
  <c r="I205" i="2"/>
  <c r="I204" i="2"/>
  <c r="I203" i="2"/>
  <c r="I202" i="2"/>
  <c r="K200" i="2"/>
  <c r="J200" i="2"/>
  <c r="I199" i="2"/>
  <c r="I198" i="2"/>
  <c r="I197" i="2"/>
  <c r="I196" i="2"/>
  <c r="I194" i="2" s="1"/>
  <c r="K194" i="2"/>
  <c r="J194" i="2"/>
  <c r="I193" i="2"/>
  <c r="I192" i="2"/>
  <c r="I191" i="2"/>
  <c r="K189" i="2"/>
  <c r="J189" i="2"/>
  <c r="I186" i="2"/>
  <c r="I184" i="2" s="1"/>
  <c r="K184" i="2"/>
  <c r="J184" i="2"/>
  <c r="I183" i="2"/>
  <c r="I181" i="2" s="1"/>
  <c r="K181" i="2"/>
  <c r="J181" i="2"/>
  <c r="I180" i="2"/>
  <c r="I178" i="2" s="1"/>
  <c r="K178" i="2"/>
  <c r="J178" i="2"/>
  <c r="I177" i="2"/>
  <c r="I175" i="2" s="1"/>
  <c r="K175" i="2"/>
  <c r="I174" i="2"/>
  <c r="K172" i="2"/>
  <c r="J172" i="2"/>
  <c r="J167" i="2" s="1"/>
  <c r="I172" i="2"/>
  <c r="I171" i="2"/>
  <c r="I169" i="2" s="1"/>
  <c r="K169" i="2"/>
  <c r="J169" i="2"/>
  <c r="I166" i="2"/>
  <c r="I164" i="2" s="1"/>
  <c r="K164" i="2"/>
  <c r="J164" i="2"/>
  <c r="I163" i="2"/>
  <c r="I161" i="2"/>
  <c r="K161" i="2"/>
  <c r="J161" i="2"/>
  <c r="I160" i="2"/>
  <c r="I158" i="2" s="1"/>
  <c r="K158" i="2"/>
  <c r="J158" i="2"/>
  <c r="I157" i="2"/>
  <c r="I155" i="2" s="1"/>
  <c r="K155" i="2"/>
  <c r="J155" i="2"/>
  <c r="I154" i="2"/>
  <c r="I152" i="2" s="1"/>
  <c r="K152" i="2"/>
  <c r="J152" i="2"/>
  <c r="I151" i="2"/>
  <c r="I149" i="2" s="1"/>
  <c r="K149" i="2"/>
  <c r="J149" i="2"/>
  <c r="I146" i="2"/>
  <c r="I144" i="2" s="1"/>
  <c r="K144" i="2"/>
  <c r="J144" i="2"/>
  <c r="I143" i="2"/>
  <c r="I142" i="2"/>
  <c r="I141" i="2"/>
  <c r="I140" i="2"/>
  <c r="I139" i="2"/>
  <c r="I138" i="2"/>
  <c r="I137" i="2"/>
  <c r="K135" i="2"/>
  <c r="J135" i="2"/>
  <c r="I134" i="2"/>
  <c r="I133" i="2"/>
  <c r="I132" i="2"/>
  <c r="I131" i="2"/>
  <c r="K129" i="2"/>
  <c r="J129" i="2"/>
  <c r="I128" i="2"/>
  <c r="I126" i="2" s="1"/>
  <c r="K126" i="2"/>
  <c r="J126" i="2"/>
  <c r="I125" i="2"/>
  <c r="I124" i="2"/>
  <c r="I123" i="2"/>
  <c r="I122" i="2"/>
  <c r="I121" i="2"/>
  <c r="K119" i="2"/>
  <c r="J119" i="2"/>
  <c r="I118" i="2"/>
  <c r="I117" i="2"/>
  <c r="I116" i="2"/>
  <c r="K114" i="2"/>
  <c r="J114" i="2"/>
  <c r="I113" i="2"/>
  <c r="I112" i="2"/>
  <c r="I111" i="2"/>
  <c r="I110" i="2"/>
  <c r="I109" i="2"/>
  <c r="I108" i="2"/>
  <c r="K106" i="2"/>
  <c r="J106" i="2"/>
  <c r="I105" i="2"/>
  <c r="I104" i="2"/>
  <c r="I103" i="2"/>
  <c r="I102" i="2"/>
  <c r="K100" i="2"/>
  <c r="J100" i="2"/>
  <c r="I99" i="2"/>
  <c r="I98" i="2"/>
  <c r="I96" i="2" s="1"/>
  <c r="K96" i="2"/>
  <c r="J96" i="2"/>
  <c r="I93" i="2"/>
  <c r="I91" i="2" s="1"/>
  <c r="K91" i="2"/>
  <c r="J91" i="2"/>
  <c r="I90" i="2"/>
  <c r="I88" i="2" s="1"/>
  <c r="K88" i="2"/>
  <c r="J88" i="2"/>
  <c r="I87" i="2"/>
  <c r="I85" i="2" s="1"/>
  <c r="K85" i="2"/>
  <c r="J85" i="2"/>
  <c r="I84" i="2"/>
  <c r="I82" i="2" s="1"/>
  <c r="K82" i="2"/>
  <c r="J82" i="2"/>
  <c r="I81" i="2"/>
  <c r="I79" i="2" s="1"/>
  <c r="K79" i="2"/>
  <c r="J79" i="2"/>
  <c r="I78" i="2"/>
  <c r="I77" i="2"/>
  <c r="K75" i="2"/>
  <c r="J75" i="2"/>
  <c r="I74" i="2"/>
  <c r="I72" i="2" s="1"/>
  <c r="K72" i="2"/>
  <c r="J72" i="2"/>
  <c r="I71" i="2"/>
  <c r="I70" i="2"/>
  <c r="I69" i="2"/>
  <c r="I67" i="2" s="1"/>
  <c r="K67" i="2"/>
  <c r="J67" i="2"/>
  <c r="I64" i="2"/>
  <c r="I62" i="2" s="1"/>
  <c r="K62" i="2"/>
  <c r="J62" i="2"/>
  <c r="I61" i="2"/>
  <c r="I59" i="2" s="1"/>
  <c r="K59" i="2"/>
  <c r="J59" i="2"/>
  <c r="I58" i="2"/>
  <c r="I56" i="2" s="1"/>
  <c r="K56" i="2"/>
  <c r="J56" i="2"/>
  <c r="I55" i="2"/>
  <c r="I53" i="2" s="1"/>
  <c r="K53" i="2"/>
  <c r="J53" i="2"/>
  <c r="I52" i="2"/>
  <c r="I50" i="2" s="1"/>
  <c r="K50" i="2"/>
  <c r="J50" i="2"/>
  <c r="I47" i="2"/>
  <c r="I46" i="2"/>
  <c r="K44" i="2"/>
  <c r="K42" i="2"/>
  <c r="J44" i="2"/>
  <c r="J42" i="2" s="1"/>
  <c r="I41" i="2"/>
  <c r="I39" i="2" s="1"/>
  <c r="K39" i="2"/>
  <c r="J39" i="2"/>
  <c r="I38" i="2"/>
  <c r="I36" i="2" s="1"/>
  <c r="K36" i="2"/>
  <c r="J36" i="2"/>
  <c r="I35" i="2"/>
  <c r="I33" i="2" s="1"/>
  <c r="K33" i="2"/>
  <c r="J33" i="2"/>
  <c r="I32" i="2"/>
  <c r="I30" i="2" s="1"/>
  <c r="K30" i="2"/>
  <c r="J30" i="2"/>
  <c r="I29" i="2"/>
  <c r="I28" i="2"/>
  <c r="I27" i="2"/>
  <c r="I25" i="2" s="1"/>
  <c r="K25" i="2"/>
  <c r="J25" i="2"/>
  <c r="I24" i="2"/>
  <c r="I23" i="2"/>
  <c r="I21" i="2" s="1"/>
  <c r="K21" i="2"/>
  <c r="J21" i="2"/>
  <c r="I20" i="2"/>
  <c r="I19" i="2"/>
  <c r="I18" i="2"/>
  <c r="I16" i="2" s="1"/>
  <c r="K16" i="2"/>
  <c r="J16" i="2"/>
  <c r="G298" i="2"/>
  <c r="G175" i="2"/>
  <c r="G53" i="2"/>
  <c r="I115" i="1"/>
  <c r="H112" i="1"/>
  <c r="H109" i="1"/>
  <c r="H86" i="1"/>
  <c r="H85" i="1" s="1"/>
  <c r="H81" i="1"/>
  <c r="H76" i="1"/>
  <c r="H74" i="1"/>
  <c r="I72" i="1"/>
  <c r="I68" i="1"/>
  <c r="H63" i="1"/>
  <c r="H61" i="1" s="1"/>
  <c r="I59" i="1"/>
  <c r="H57" i="1"/>
  <c r="I55" i="1"/>
  <c r="H53" i="1"/>
  <c r="H47" i="1"/>
  <c r="H46" i="1"/>
  <c r="H43" i="1"/>
  <c r="H23" i="1"/>
  <c r="H21" i="1"/>
  <c r="H17" i="1"/>
  <c r="G32" i="1"/>
  <c r="G33" i="1"/>
  <c r="G34" i="1"/>
  <c r="G35" i="1"/>
  <c r="E118" i="1"/>
  <c r="E17" i="1"/>
  <c r="K19" i="4"/>
  <c r="J19" i="4"/>
  <c r="I19" i="4"/>
  <c r="H19" i="4"/>
  <c r="G19" i="4"/>
  <c r="F19" i="4"/>
  <c r="E19" i="4"/>
  <c r="D19" i="4"/>
  <c r="C19" i="4"/>
  <c r="J89" i="5"/>
  <c r="D89" i="5"/>
  <c r="J88" i="5"/>
  <c r="J86" i="5" s="1"/>
  <c r="D88" i="5"/>
  <c r="L86" i="5"/>
  <c r="K86" i="5"/>
  <c r="F86" i="5"/>
  <c r="E86" i="5"/>
  <c r="E80" i="5" s="1"/>
  <c r="E74" i="5" s="1"/>
  <c r="E72" i="5" s="1"/>
  <c r="J85" i="5"/>
  <c r="D85" i="5"/>
  <c r="J84" i="5"/>
  <c r="D84" i="5"/>
  <c r="L82" i="5"/>
  <c r="L80" i="5" s="1"/>
  <c r="F82" i="5"/>
  <c r="F80" i="5" s="1"/>
  <c r="K80" i="5"/>
  <c r="K74" i="5" s="1"/>
  <c r="K72" i="5" s="1"/>
  <c r="J79" i="5"/>
  <c r="D79" i="5"/>
  <c r="J78" i="5"/>
  <c r="D78" i="5"/>
  <c r="L76" i="5"/>
  <c r="L74" i="5" s="1"/>
  <c r="L72" i="5" s="1"/>
  <c r="F76" i="5"/>
  <c r="J71" i="5"/>
  <c r="D71" i="5"/>
  <c r="J70" i="5"/>
  <c r="D70" i="5"/>
  <c r="J69" i="5"/>
  <c r="D69" i="5"/>
  <c r="J68" i="5"/>
  <c r="J66" i="5"/>
  <c r="D66" i="5"/>
  <c r="J65" i="5"/>
  <c r="D65" i="5"/>
  <c r="D63" i="5" s="1"/>
  <c r="L63" i="5"/>
  <c r="F63" i="5"/>
  <c r="K61" i="5"/>
  <c r="E61" i="5"/>
  <c r="J60" i="5"/>
  <c r="D60" i="5"/>
  <c r="D59" i="5"/>
  <c r="D55" i="5" s="1"/>
  <c r="J57" i="5"/>
  <c r="D57" i="5"/>
  <c r="J52" i="5"/>
  <c r="D52" i="5"/>
  <c r="J51" i="5"/>
  <c r="D51" i="5"/>
  <c r="L49" i="5"/>
  <c r="K49" i="5"/>
  <c r="F49" i="5"/>
  <c r="E49" i="5"/>
  <c r="J48" i="5"/>
  <c r="D48" i="5"/>
  <c r="J47" i="5"/>
  <c r="D47" i="5"/>
  <c r="J46" i="5"/>
  <c r="D46" i="5"/>
  <c r="L44" i="5"/>
  <c r="F44" i="5"/>
  <c r="J41" i="5"/>
  <c r="D41" i="5"/>
  <c r="J40" i="5"/>
  <c r="D40" i="5"/>
  <c r="D38" i="5" s="1"/>
  <c r="L38" i="5"/>
  <c r="K38" i="5"/>
  <c r="F38" i="5"/>
  <c r="E38" i="5"/>
  <c r="J37" i="5"/>
  <c r="D37" i="5"/>
  <c r="D34" i="5" s="1"/>
  <c r="J36" i="5"/>
  <c r="D36" i="5"/>
  <c r="L34" i="5"/>
  <c r="L32" i="5" s="1"/>
  <c r="K34" i="5"/>
  <c r="F34" i="5"/>
  <c r="F32" i="5" s="1"/>
  <c r="E34" i="5"/>
  <c r="K32" i="5"/>
  <c r="K20" i="5" s="1"/>
  <c r="K14" i="5" s="1"/>
  <c r="J31" i="5"/>
  <c r="D31" i="5"/>
  <c r="J30" i="5"/>
  <c r="D30" i="5"/>
  <c r="L28" i="5"/>
  <c r="F28" i="5"/>
  <c r="F22" i="5" s="1"/>
  <c r="J27" i="5"/>
  <c r="D27" i="5"/>
  <c r="D24" i="5" s="1"/>
  <c r="J26" i="5"/>
  <c r="D26" i="5"/>
  <c r="L24" i="5"/>
  <c r="F24" i="5"/>
  <c r="J19" i="5"/>
  <c r="D19" i="5"/>
  <c r="J18" i="5"/>
  <c r="J16" i="5" s="1"/>
  <c r="D18" i="5"/>
  <c r="L16" i="5"/>
  <c r="F16" i="5"/>
  <c r="J228" i="3"/>
  <c r="D228" i="3"/>
  <c r="J227" i="3"/>
  <c r="D227" i="3"/>
  <c r="J226" i="3"/>
  <c r="D226" i="3"/>
  <c r="J225" i="3"/>
  <c r="J223" i="3" s="1"/>
  <c r="D225" i="3"/>
  <c r="D223" i="3" s="1"/>
  <c r="L223" i="3"/>
  <c r="F223" i="3"/>
  <c r="J222" i="3"/>
  <c r="J220" i="3"/>
  <c r="D222" i="3"/>
  <c r="L220" i="3"/>
  <c r="F220" i="3"/>
  <c r="D220" i="3"/>
  <c r="J219" i="3"/>
  <c r="D219" i="3"/>
  <c r="J218" i="3"/>
  <c r="D218" i="3"/>
  <c r="J217" i="3"/>
  <c r="D217" i="3"/>
  <c r="L215" i="3"/>
  <c r="J215" i="3"/>
  <c r="F215" i="3"/>
  <c r="F212" i="3"/>
  <c r="D215" i="3"/>
  <c r="D212" i="3"/>
  <c r="J214" i="3"/>
  <c r="J212" i="3"/>
  <c r="D214" i="3"/>
  <c r="L212" i="3"/>
  <c r="J211" i="3"/>
  <c r="D211" i="3"/>
  <c r="D207" i="3" s="1"/>
  <c r="J210" i="3"/>
  <c r="D210" i="3"/>
  <c r="J209" i="3"/>
  <c r="D209" i="3"/>
  <c r="L207" i="3"/>
  <c r="F207" i="3"/>
  <c r="F205" i="3"/>
  <c r="J204" i="3"/>
  <c r="J202" i="3"/>
  <c r="D204" i="3"/>
  <c r="D202" i="3"/>
  <c r="L202" i="3"/>
  <c r="F202" i="3"/>
  <c r="J201" i="3"/>
  <c r="D201" i="3"/>
  <c r="J200" i="3"/>
  <c r="D200" i="3"/>
  <c r="J199" i="3"/>
  <c r="D199" i="3"/>
  <c r="D196" i="3"/>
  <c r="J198" i="3"/>
  <c r="J196" i="3"/>
  <c r="D198" i="3"/>
  <c r="L196" i="3"/>
  <c r="F196" i="3"/>
  <c r="J195" i="3"/>
  <c r="D195" i="3"/>
  <c r="D193" i="3"/>
  <c r="L193" i="3"/>
  <c r="J193" i="3"/>
  <c r="F193" i="3"/>
  <c r="J192" i="3"/>
  <c r="D192" i="3"/>
  <c r="J191" i="3"/>
  <c r="D191" i="3"/>
  <c r="J190" i="3"/>
  <c r="D190" i="3"/>
  <c r="J189" i="3"/>
  <c r="D189" i="3"/>
  <c r="L187" i="3"/>
  <c r="J187" i="3"/>
  <c r="F187" i="3"/>
  <c r="D187" i="3"/>
  <c r="J186" i="3"/>
  <c r="J181" i="3" s="1"/>
  <c r="D186" i="3"/>
  <c r="J185" i="3"/>
  <c r="D185" i="3"/>
  <c r="J184" i="3"/>
  <c r="D184" i="3"/>
  <c r="J183" i="3"/>
  <c r="D183" i="3"/>
  <c r="D181" i="3"/>
  <c r="L181" i="3"/>
  <c r="F181" i="3"/>
  <c r="J180" i="3"/>
  <c r="D180" i="3"/>
  <c r="J179" i="3"/>
  <c r="D179" i="3"/>
  <c r="J178" i="3"/>
  <c r="D178" i="3"/>
  <c r="D176" i="3" s="1"/>
  <c r="L176" i="3"/>
  <c r="F176" i="3"/>
  <c r="J175" i="3"/>
  <c r="D175" i="3"/>
  <c r="J174" i="3"/>
  <c r="D174" i="3"/>
  <c r="J173" i="3"/>
  <c r="D173" i="3"/>
  <c r="L171" i="3"/>
  <c r="F171" i="3"/>
  <c r="J166" i="3"/>
  <c r="D166" i="3"/>
  <c r="L163" i="3"/>
  <c r="L138" i="3"/>
  <c r="L14" i="3"/>
  <c r="K163" i="3"/>
  <c r="J163" i="3"/>
  <c r="F163" i="3"/>
  <c r="F138" i="3"/>
  <c r="F14" i="3"/>
  <c r="E163" i="3"/>
  <c r="D163" i="3"/>
  <c r="J162" i="3"/>
  <c r="D162" i="3"/>
  <c r="D160" i="3"/>
  <c r="K160" i="3"/>
  <c r="J160" i="3"/>
  <c r="E160" i="3"/>
  <c r="J159" i="3"/>
  <c r="D159" i="3"/>
  <c r="K157" i="3"/>
  <c r="J157" i="3"/>
  <c r="E157" i="3"/>
  <c r="D157" i="3"/>
  <c r="J156" i="3"/>
  <c r="D156" i="3"/>
  <c r="J155" i="3"/>
  <c r="J153" i="3"/>
  <c r="D155" i="3"/>
  <c r="D153" i="3"/>
  <c r="K153" i="3"/>
  <c r="E153" i="3"/>
  <c r="J152" i="3"/>
  <c r="D152" i="3"/>
  <c r="K150" i="3"/>
  <c r="J150" i="3"/>
  <c r="E150" i="3"/>
  <c r="D150" i="3"/>
  <c r="J149" i="3"/>
  <c r="D149" i="3"/>
  <c r="J148" i="3"/>
  <c r="J144" i="3" s="1"/>
  <c r="D148" i="3"/>
  <c r="D144" i="3" s="1"/>
  <c r="J147" i="3"/>
  <c r="D147" i="3"/>
  <c r="J146" i="3"/>
  <c r="D146" i="3"/>
  <c r="K144" i="3"/>
  <c r="E144" i="3"/>
  <c r="J143" i="3"/>
  <c r="J140" i="3" s="1"/>
  <c r="D143" i="3"/>
  <c r="D140" i="3" s="1"/>
  <c r="J142" i="3"/>
  <c r="D142" i="3"/>
  <c r="K140" i="3"/>
  <c r="K138" i="3"/>
  <c r="E138" i="3"/>
  <c r="J137" i="3"/>
  <c r="D137" i="3"/>
  <c r="K135" i="3"/>
  <c r="J135" i="3"/>
  <c r="E135" i="3"/>
  <c r="D135" i="3"/>
  <c r="J134" i="3"/>
  <c r="J129" i="3" s="1"/>
  <c r="J123" i="3" s="1"/>
  <c r="D134" i="3"/>
  <c r="D129" i="3" s="1"/>
  <c r="D123" i="3" s="1"/>
  <c r="J133" i="3"/>
  <c r="D133" i="3"/>
  <c r="J132" i="3"/>
  <c r="D132" i="3"/>
  <c r="J131" i="3"/>
  <c r="D131" i="3"/>
  <c r="K129" i="3"/>
  <c r="K123" i="3" s="1"/>
  <c r="E129" i="3"/>
  <c r="J128" i="3"/>
  <c r="D128" i="3"/>
  <c r="J127" i="3"/>
  <c r="J125" i="3"/>
  <c r="D127" i="3"/>
  <c r="K125" i="3"/>
  <c r="E125" i="3"/>
  <c r="E123" i="3"/>
  <c r="D125" i="3"/>
  <c r="J122" i="3"/>
  <c r="D122" i="3"/>
  <c r="J121" i="3"/>
  <c r="D121" i="3"/>
  <c r="J120" i="3"/>
  <c r="J119" i="3"/>
  <c r="J115" i="3"/>
  <c r="D120" i="3"/>
  <c r="D119" i="3"/>
  <c r="K119" i="3"/>
  <c r="K115" i="3"/>
  <c r="E119" i="3"/>
  <c r="J118" i="3"/>
  <c r="D118" i="3"/>
  <c r="J117" i="3"/>
  <c r="D117" i="3"/>
  <c r="E115" i="3"/>
  <c r="K114" i="3"/>
  <c r="J114" i="3"/>
  <c r="D114" i="3"/>
  <c r="J113" i="3"/>
  <c r="D113" i="3"/>
  <c r="J112" i="3"/>
  <c r="D112" i="3"/>
  <c r="K107" i="3"/>
  <c r="J107" i="3"/>
  <c r="E107" i="3"/>
  <c r="D111" i="3"/>
  <c r="D107" i="3" s="1"/>
  <c r="J110" i="3"/>
  <c r="D110" i="3"/>
  <c r="J109" i="3"/>
  <c r="D109" i="3"/>
  <c r="J106" i="3"/>
  <c r="D106" i="3"/>
  <c r="J105" i="3"/>
  <c r="J103" i="3"/>
  <c r="D105" i="3"/>
  <c r="K103" i="3"/>
  <c r="E103" i="3"/>
  <c r="D103" i="3"/>
  <c r="J102" i="3"/>
  <c r="D102" i="3"/>
  <c r="J101" i="3"/>
  <c r="J99" i="3"/>
  <c r="D101" i="3"/>
  <c r="D99" i="3"/>
  <c r="K99" i="3"/>
  <c r="E99" i="3"/>
  <c r="J96" i="3"/>
  <c r="D96" i="3"/>
  <c r="J95" i="3"/>
  <c r="J93" i="3"/>
  <c r="D95" i="3"/>
  <c r="D93" i="3"/>
  <c r="K93" i="3"/>
  <c r="E93" i="3"/>
  <c r="J92" i="3"/>
  <c r="D92" i="3"/>
  <c r="J91" i="3"/>
  <c r="J89" i="3" s="1"/>
  <c r="J87" i="3" s="1"/>
  <c r="D91" i="3"/>
  <c r="D89" i="3" s="1"/>
  <c r="D87" i="3" s="1"/>
  <c r="K89" i="3"/>
  <c r="K87" i="3" s="1"/>
  <c r="E89" i="3"/>
  <c r="E87" i="3" s="1"/>
  <c r="J86" i="3"/>
  <c r="D86" i="3"/>
  <c r="D82" i="3"/>
  <c r="J85" i="3"/>
  <c r="D85" i="3"/>
  <c r="J84" i="3"/>
  <c r="J82" i="3"/>
  <c r="D84" i="3"/>
  <c r="K82" i="3"/>
  <c r="E82" i="3"/>
  <c r="J81" i="3"/>
  <c r="D81" i="3"/>
  <c r="J80" i="3"/>
  <c r="J78" i="3"/>
  <c r="D80" i="3"/>
  <c r="D78" i="3"/>
  <c r="K78" i="3"/>
  <c r="E78" i="3"/>
  <c r="J77" i="3"/>
  <c r="D77" i="3"/>
  <c r="D74" i="3"/>
  <c r="D72" i="3"/>
  <c r="J76" i="3"/>
  <c r="D76" i="3"/>
  <c r="K74" i="3"/>
  <c r="J74" i="3"/>
  <c r="E74" i="3"/>
  <c r="E72" i="3"/>
  <c r="J71" i="3"/>
  <c r="D71" i="3"/>
  <c r="J70" i="3"/>
  <c r="D70" i="3"/>
  <c r="J69" i="3"/>
  <c r="D69" i="3"/>
  <c r="J68" i="3"/>
  <c r="D68" i="3"/>
  <c r="J67" i="3"/>
  <c r="D67" i="3"/>
  <c r="J66" i="3"/>
  <c r="D66" i="3"/>
  <c r="J65" i="3"/>
  <c r="D65" i="3"/>
  <c r="J64" i="3"/>
  <c r="D64" i="3"/>
  <c r="K62" i="3"/>
  <c r="E62" i="3"/>
  <c r="J61" i="3"/>
  <c r="J58" i="3" s="1"/>
  <c r="D61" i="3"/>
  <c r="D60" i="3"/>
  <c r="K58" i="3"/>
  <c r="J57" i="3"/>
  <c r="J55" i="3"/>
  <c r="D57" i="3"/>
  <c r="D55" i="3" s="1"/>
  <c r="K55" i="3"/>
  <c r="E55" i="3"/>
  <c r="J54" i="3"/>
  <c r="D54" i="3"/>
  <c r="J53" i="3"/>
  <c r="D53" i="3"/>
  <c r="J52" i="3"/>
  <c r="D52" i="3"/>
  <c r="J51" i="3"/>
  <c r="D51" i="3"/>
  <c r="J50" i="3"/>
  <c r="D50" i="3"/>
  <c r="J49" i="3"/>
  <c r="D49" i="3"/>
  <c r="J48" i="3"/>
  <c r="D48" i="3"/>
  <c r="J47" i="3"/>
  <c r="D47" i="3"/>
  <c r="K45" i="3"/>
  <c r="E45" i="3"/>
  <c r="J44" i="3"/>
  <c r="D44" i="3"/>
  <c r="J43" i="3"/>
  <c r="D43" i="3"/>
  <c r="J42" i="3"/>
  <c r="J40" i="3"/>
  <c r="D42" i="3"/>
  <c r="D40" i="3" s="1"/>
  <c r="K40" i="3"/>
  <c r="E40" i="3"/>
  <c r="J39" i="3"/>
  <c r="D39" i="3"/>
  <c r="J38" i="3"/>
  <c r="D38" i="3"/>
  <c r="J37" i="3"/>
  <c r="D37" i="3"/>
  <c r="J36" i="3"/>
  <c r="D36" i="3"/>
  <c r="J35" i="3"/>
  <c r="D35" i="3"/>
  <c r="J34" i="3"/>
  <c r="D34" i="3"/>
  <c r="J33" i="3"/>
  <c r="D33" i="3"/>
  <c r="K31" i="3"/>
  <c r="E31" i="3"/>
  <c r="E29" i="3" s="1"/>
  <c r="J28" i="3"/>
  <c r="D28" i="3"/>
  <c r="K26" i="3"/>
  <c r="J26" i="3"/>
  <c r="E26" i="3"/>
  <c r="D26" i="3"/>
  <c r="J25" i="3"/>
  <c r="J23" i="3"/>
  <c r="D25" i="3"/>
  <c r="K23" i="3"/>
  <c r="E23" i="3"/>
  <c r="D23" i="3"/>
  <c r="J22" i="3"/>
  <c r="D22" i="3"/>
  <c r="J21" i="3"/>
  <c r="D21" i="3"/>
  <c r="J20" i="3"/>
  <c r="D20" i="3"/>
  <c r="K16" i="3"/>
  <c r="E18" i="3"/>
  <c r="E16" i="3" s="1"/>
  <c r="N311" i="2"/>
  <c r="N309" i="2" s="1"/>
  <c r="M311" i="2"/>
  <c r="M309" i="2" s="1"/>
  <c r="L311" i="2"/>
  <c r="L309" i="2" s="1"/>
  <c r="H311" i="2"/>
  <c r="H309" i="2" s="1"/>
  <c r="G311" i="2"/>
  <c r="G309" i="2" s="1"/>
  <c r="F311" i="2"/>
  <c r="F309" i="2" s="1"/>
  <c r="L308" i="2"/>
  <c r="L305" i="2" s="1"/>
  <c r="F308" i="2"/>
  <c r="F305" i="2" s="1"/>
  <c r="L307" i="2"/>
  <c r="F307" i="2"/>
  <c r="N305" i="2"/>
  <c r="M305" i="2"/>
  <c r="H305" i="2"/>
  <c r="G305" i="2"/>
  <c r="L303" i="2"/>
  <c r="L301" i="2" s="1"/>
  <c r="F303" i="2"/>
  <c r="F301" i="2" s="1"/>
  <c r="N301" i="2"/>
  <c r="M301" i="2"/>
  <c r="H301" i="2"/>
  <c r="G301" i="2"/>
  <c r="L300" i="2"/>
  <c r="L298" i="2" s="1"/>
  <c r="F300" i="2"/>
  <c r="F298" i="2" s="1"/>
  <c r="N298" i="2"/>
  <c r="H298" i="2"/>
  <c r="L297" i="2"/>
  <c r="L295" i="2" s="1"/>
  <c r="F297" i="2"/>
  <c r="F295" i="2" s="1"/>
  <c r="N295" i="2"/>
  <c r="M295" i="2"/>
  <c r="H295" i="2"/>
  <c r="G295" i="2"/>
  <c r="L294" i="2"/>
  <c r="L292" i="2" s="1"/>
  <c r="F294" i="2"/>
  <c r="F292" i="2" s="1"/>
  <c r="N292" i="2"/>
  <c r="M292" i="2"/>
  <c r="H292" i="2"/>
  <c r="G292" i="2"/>
  <c r="L291" i="2"/>
  <c r="L289" i="2" s="1"/>
  <c r="F291" i="2"/>
  <c r="F289" i="2" s="1"/>
  <c r="N289" i="2"/>
  <c r="M289" i="2"/>
  <c r="H289" i="2"/>
  <c r="G289" i="2"/>
  <c r="L288" i="2"/>
  <c r="L286" i="2" s="1"/>
  <c r="F288" i="2"/>
  <c r="F286" i="2" s="1"/>
  <c r="N286" i="2"/>
  <c r="M286" i="2"/>
  <c r="H286" i="2"/>
  <c r="G286" i="2"/>
  <c r="L285" i="2"/>
  <c r="L283" i="2" s="1"/>
  <c r="F285" i="2"/>
  <c r="F283" i="2" s="1"/>
  <c r="N283" i="2"/>
  <c r="M283" i="2"/>
  <c r="H283" i="2"/>
  <c r="G283" i="2"/>
  <c r="L282" i="2"/>
  <c r="F282" i="2"/>
  <c r="L281" i="2"/>
  <c r="F281" i="2"/>
  <c r="F279" i="2" s="1"/>
  <c r="N279" i="2"/>
  <c r="M279" i="2"/>
  <c r="H279" i="2"/>
  <c r="G279" i="2"/>
  <c r="L276" i="2"/>
  <c r="L274" i="2" s="1"/>
  <c r="F276" i="2"/>
  <c r="N274" i="2"/>
  <c r="M274" i="2"/>
  <c r="H274" i="2"/>
  <c r="G274" i="2"/>
  <c r="F274" i="2"/>
  <c r="L273" i="2"/>
  <c r="L271" i="2" s="1"/>
  <c r="F273" i="2"/>
  <c r="F271" i="2" s="1"/>
  <c r="N271" i="2"/>
  <c r="M271" i="2"/>
  <c r="H271" i="2"/>
  <c r="G271" i="2"/>
  <c r="L270" i="2"/>
  <c r="L268" i="2" s="1"/>
  <c r="F270" i="2"/>
  <c r="F268" i="2" s="1"/>
  <c r="N268" i="2"/>
  <c r="M268" i="2"/>
  <c r="H268" i="2"/>
  <c r="G268" i="2"/>
  <c r="L267" i="2"/>
  <c r="F267" i="2"/>
  <c r="L266" i="2"/>
  <c r="L264" i="2" s="1"/>
  <c r="F266" i="2"/>
  <c r="F264" i="2"/>
  <c r="N264" i="2"/>
  <c r="M264" i="2"/>
  <c r="H264" i="2"/>
  <c r="G264" i="2"/>
  <c r="L263" i="2"/>
  <c r="F263" i="2"/>
  <c r="L262" i="2"/>
  <c r="F262" i="2"/>
  <c r="F260" i="2" s="1"/>
  <c r="N260" i="2"/>
  <c r="M260" i="2"/>
  <c r="H260" i="2"/>
  <c r="G260" i="2"/>
  <c r="L259" i="2"/>
  <c r="F259" i="2"/>
  <c r="L258" i="2"/>
  <c r="L256" i="2" s="1"/>
  <c r="F258" i="2"/>
  <c r="F256" i="2" s="1"/>
  <c r="N256" i="2"/>
  <c r="M256" i="2"/>
  <c r="H256" i="2"/>
  <c r="G256" i="2"/>
  <c r="L255" i="2"/>
  <c r="F255" i="2"/>
  <c r="L254" i="2"/>
  <c r="F254" i="2"/>
  <c r="N252" i="2"/>
  <c r="M252" i="2"/>
  <c r="H252" i="2"/>
  <c r="G252" i="2"/>
  <c r="L251" i="2"/>
  <c r="F251" i="2"/>
  <c r="L250" i="2"/>
  <c r="F250" i="2"/>
  <c r="F248" i="2" s="1"/>
  <c r="H248" i="2"/>
  <c r="G248" i="2"/>
  <c r="L245" i="2"/>
  <c r="L243" i="2" s="1"/>
  <c r="F245" i="2"/>
  <c r="F243" i="2" s="1"/>
  <c r="N243" i="2"/>
  <c r="M243" i="2"/>
  <c r="H243" i="2"/>
  <c r="G243" i="2"/>
  <c r="L242" i="2"/>
  <c r="F242" i="2"/>
  <c r="N240" i="2"/>
  <c r="M240" i="2"/>
  <c r="L240" i="2"/>
  <c r="H240" i="2"/>
  <c r="H216" i="2" s="1"/>
  <c r="G240" i="2"/>
  <c r="F240" i="2"/>
  <c r="L239" i="2"/>
  <c r="F239" i="2"/>
  <c r="F235" i="2" s="1"/>
  <c r="L238" i="2"/>
  <c r="F238" i="2"/>
  <c r="L237" i="2"/>
  <c r="F237" i="2"/>
  <c r="N235" i="2"/>
  <c r="M235" i="2"/>
  <c r="H235" i="2"/>
  <c r="G235" i="2"/>
  <c r="L234" i="2"/>
  <c r="F234" i="2"/>
  <c r="L233" i="2"/>
  <c r="F233" i="2"/>
  <c r="F230" i="2" s="1"/>
  <c r="L232" i="2"/>
  <c r="F232" i="2"/>
  <c r="N230" i="2"/>
  <c r="H230" i="2"/>
  <c r="G230" i="2"/>
  <c r="L229" i="2"/>
  <c r="F229" i="2"/>
  <c r="L228" i="2"/>
  <c r="F228" i="2"/>
  <c r="L227" i="2"/>
  <c r="F227" i="2"/>
  <c r="L226" i="2"/>
  <c r="F226" i="2"/>
  <c r="L225" i="2"/>
  <c r="F225" i="2"/>
  <c r="L224" i="2"/>
  <c r="F224" i="2"/>
  <c r="L223" i="2"/>
  <c r="F223" i="2"/>
  <c r="N221" i="2"/>
  <c r="M221" i="2"/>
  <c r="H221" i="2"/>
  <c r="G221" i="2"/>
  <c r="L220" i="2"/>
  <c r="L218" i="2" s="1"/>
  <c r="F220" i="2"/>
  <c r="N218" i="2"/>
  <c r="M218" i="2"/>
  <c r="H218" i="2"/>
  <c r="G218" i="2"/>
  <c r="F218" i="2"/>
  <c r="L215" i="2"/>
  <c r="F215" i="2"/>
  <c r="L214" i="2"/>
  <c r="F214" i="2"/>
  <c r="N212" i="2"/>
  <c r="M212" i="2"/>
  <c r="H212" i="2"/>
  <c r="G212" i="2"/>
  <c r="L211" i="2"/>
  <c r="L209" i="2" s="1"/>
  <c r="F211" i="2"/>
  <c r="F209" i="2" s="1"/>
  <c r="N209" i="2"/>
  <c r="M209" i="2"/>
  <c r="H209" i="2"/>
  <c r="G209" i="2"/>
  <c r="L208" i="2"/>
  <c r="L206" i="2"/>
  <c r="F208" i="2"/>
  <c r="F206" i="2" s="1"/>
  <c r="N206" i="2"/>
  <c r="M206" i="2"/>
  <c r="H206" i="2"/>
  <c r="G206" i="2"/>
  <c r="L205" i="2"/>
  <c r="F205" i="2"/>
  <c r="L204" i="2"/>
  <c r="F204" i="2"/>
  <c r="L203" i="2"/>
  <c r="F203" i="2"/>
  <c r="L202" i="2"/>
  <c r="F202" i="2"/>
  <c r="N200" i="2"/>
  <c r="M200" i="2"/>
  <c r="H200" i="2"/>
  <c r="H187" i="2" s="1"/>
  <c r="G200" i="2"/>
  <c r="G187" i="2" s="1"/>
  <c r="L199" i="2"/>
  <c r="F199" i="2"/>
  <c r="L198" i="2"/>
  <c r="F198" i="2"/>
  <c r="L197" i="2"/>
  <c r="F197" i="2"/>
  <c r="L196" i="2"/>
  <c r="F196" i="2"/>
  <c r="N194" i="2"/>
  <c r="M194" i="2"/>
  <c r="H194" i="2"/>
  <c r="G194" i="2"/>
  <c r="L193" i="2"/>
  <c r="F193" i="2"/>
  <c r="L192" i="2"/>
  <c r="F192" i="2"/>
  <c r="L191" i="2"/>
  <c r="F191" i="2"/>
  <c r="N189" i="2"/>
  <c r="M189" i="2"/>
  <c r="H189" i="2"/>
  <c r="G189" i="2"/>
  <c r="L186" i="2"/>
  <c r="L184" i="2" s="1"/>
  <c r="F186" i="2"/>
  <c r="F184" i="2" s="1"/>
  <c r="N184" i="2"/>
  <c r="M184" i="2"/>
  <c r="H184" i="2"/>
  <c r="G184" i="2"/>
  <c r="L183" i="2"/>
  <c r="L181" i="2" s="1"/>
  <c r="F183" i="2"/>
  <c r="F181" i="2" s="1"/>
  <c r="N181" i="2"/>
  <c r="M181" i="2"/>
  <c r="H181" i="2"/>
  <c r="G181" i="2"/>
  <c r="L180" i="2"/>
  <c r="L178" i="2" s="1"/>
  <c r="F180" i="2"/>
  <c r="F178" i="2" s="1"/>
  <c r="N178" i="2"/>
  <c r="M178" i="2"/>
  <c r="H178" i="2"/>
  <c r="G178" i="2"/>
  <c r="L177" i="2"/>
  <c r="L175" i="2" s="1"/>
  <c r="F177" i="2"/>
  <c r="F175" i="2" s="1"/>
  <c r="N175" i="2"/>
  <c r="H175" i="2"/>
  <c r="L174" i="2"/>
  <c r="L172" i="2"/>
  <c r="F174" i="2"/>
  <c r="F172" i="2" s="1"/>
  <c r="N172" i="2"/>
  <c r="M172" i="2"/>
  <c r="H172" i="2"/>
  <c r="G172" i="2"/>
  <c r="L171" i="2"/>
  <c r="L169" i="2" s="1"/>
  <c r="F171" i="2"/>
  <c r="F169" i="2" s="1"/>
  <c r="N169" i="2"/>
  <c r="M169" i="2"/>
  <c r="H169" i="2"/>
  <c r="G169" i="2"/>
  <c r="L166" i="2"/>
  <c r="L164" i="2" s="1"/>
  <c r="F166" i="2"/>
  <c r="F164" i="2"/>
  <c r="N164" i="2"/>
  <c r="M164" i="2"/>
  <c r="H164" i="2"/>
  <c r="G164" i="2"/>
  <c r="L163" i="2"/>
  <c r="L161" i="2"/>
  <c r="F163" i="2"/>
  <c r="N161" i="2"/>
  <c r="M161" i="2"/>
  <c r="H161" i="2"/>
  <c r="G161" i="2"/>
  <c r="F161" i="2"/>
  <c r="L160" i="2"/>
  <c r="L158" i="2" s="1"/>
  <c r="F160" i="2"/>
  <c r="F158" i="2" s="1"/>
  <c r="N158" i="2"/>
  <c r="M158" i="2"/>
  <c r="H158" i="2"/>
  <c r="G158" i="2"/>
  <c r="L157" i="2"/>
  <c r="L155" i="2" s="1"/>
  <c r="F157" i="2"/>
  <c r="F155" i="2" s="1"/>
  <c r="N155" i="2"/>
  <c r="M155" i="2"/>
  <c r="H155" i="2"/>
  <c r="G155" i="2"/>
  <c r="L154" i="2"/>
  <c r="L152" i="2" s="1"/>
  <c r="F154" i="2"/>
  <c r="F152" i="2" s="1"/>
  <c r="M152" i="2"/>
  <c r="H152" i="2"/>
  <c r="G152" i="2"/>
  <c r="L149" i="2"/>
  <c r="F151" i="2"/>
  <c r="F149" i="2" s="1"/>
  <c r="M149" i="2"/>
  <c r="H149" i="2"/>
  <c r="G149" i="2"/>
  <c r="L146" i="2"/>
  <c r="L144" i="2" s="1"/>
  <c r="F146" i="2"/>
  <c r="F144" i="2" s="1"/>
  <c r="N144" i="2"/>
  <c r="M144" i="2"/>
  <c r="H144" i="2"/>
  <c r="G144" i="2"/>
  <c r="L143" i="2"/>
  <c r="F143" i="2"/>
  <c r="L142" i="2"/>
  <c r="F142" i="2"/>
  <c r="L141" i="2"/>
  <c r="F141" i="2"/>
  <c r="L140" i="2"/>
  <c r="F140" i="2"/>
  <c r="L139" i="2"/>
  <c r="F139" i="2"/>
  <c r="L138" i="2"/>
  <c r="F138" i="2"/>
  <c r="L137" i="2"/>
  <c r="F137" i="2"/>
  <c r="N135" i="2"/>
  <c r="M135" i="2"/>
  <c r="H135" i="2"/>
  <c r="G135" i="2"/>
  <c r="L134" i="2"/>
  <c r="F134" i="2"/>
  <c r="L133" i="2"/>
  <c r="F133" i="2"/>
  <c r="L132" i="2"/>
  <c r="F132" i="2"/>
  <c r="L131" i="2"/>
  <c r="F131" i="2"/>
  <c r="N129" i="2"/>
  <c r="M129" i="2"/>
  <c r="H129" i="2"/>
  <c r="G129" i="2"/>
  <c r="L128" i="2"/>
  <c r="L126" i="2" s="1"/>
  <c r="F128" i="2"/>
  <c r="F126" i="2" s="1"/>
  <c r="N126" i="2"/>
  <c r="M126" i="2"/>
  <c r="H126" i="2"/>
  <c r="G126" i="2"/>
  <c r="L125" i="2"/>
  <c r="F125" i="2"/>
  <c r="L124" i="2"/>
  <c r="F124" i="2"/>
  <c r="L123" i="2"/>
  <c r="F123" i="2"/>
  <c r="L122" i="2"/>
  <c r="F122" i="2"/>
  <c r="L121" i="2"/>
  <c r="F121" i="2"/>
  <c r="N119" i="2"/>
  <c r="M119" i="2"/>
  <c r="H119" i="2"/>
  <c r="G119" i="2"/>
  <c r="L118" i="2"/>
  <c r="F118" i="2"/>
  <c r="L117" i="2"/>
  <c r="F117" i="2"/>
  <c r="L116" i="2"/>
  <c r="F116" i="2"/>
  <c r="N114" i="2"/>
  <c r="M114" i="2"/>
  <c r="H114" i="2"/>
  <c r="G114" i="2"/>
  <c r="L113" i="2"/>
  <c r="F113" i="2"/>
  <c r="L112" i="2"/>
  <c r="F112" i="2"/>
  <c r="L111" i="2"/>
  <c r="F111" i="2"/>
  <c r="L110" i="2"/>
  <c r="F110" i="2"/>
  <c r="L109" i="2"/>
  <c r="F109" i="2"/>
  <c r="L108" i="2"/>
  <c r="F108" i="2"/>
  <c r="N106" i="2"/>
  <c r="M106" i="2"/>
  <c r="H106" i="2"/>
  <c r="G106" i="2"/>
  <c r="L105" i="2"/>
  <c r="F105" i="2"/>
  <c r="L104" i="2"/>
  <c r="F104" i="2"/>
  <c r="L103" i="2"/>
  <c r="F103" i="2"/>
  <c r="L102" i="2"/>
  <c r="F102" i="2"/>
  <c r="N100" i="2"/>
  <c r="M100" i="2"/>
  <c r="H100" i="2"/>
  <c r="G100" i="2"/>
  <c r="L99" i="2"/>
  <c r="L96" i="2" s="1"/>
  <c r="F99" i="2"/>
  <c r="L98" i="2"/>
  <c r="F98" i="2"/>
  <c r="N96" i="2"/>
  <c r="M96" i="2"/>
  <c r="H96" i="2"/>
  <c r="G96" i="2"/>
  <c r="L93" i="2"/>
  <c r="L91" i="2" s="1"/>
  <c r="F93" i="2"/>
  <c r="F91" i="2" s="1"/>
  <c r="N91" i="2"/>
  <c r="M91" i="2"/>
  <c r="H91" i="2"/>
  <c r="G91" i="2"/>
  <c r="L90" i="2"/>
  <c r="L88" i="2" s="1"/>
  <c r="F90" i="2"/>
  <c r="F88" i="2" s="1"/>
  <c r="N88" i="2"/>
  <c r="M88" i="2"/>
  <c r="H88" i="2"/>
  <c r="G88" i="2"/>
  <c r="L87" i="2"/>
  <c r="L85" i="2" s="1"/>
  <c r="F87" i="2"/>
  <c r="F85" i="2" s="1"/>
  <c r="N85" i="2"/>
  <c r="M85" i="2"/>
  <c r="H85" i="2"/>
  <c r="G85" i="2"/>
  <c r="L84" i="2"/>
  <c r="L82" i="2" s="1"/>
  <c r="F84" i="2"/>
  <c r="F82" i="2" s="1"/>
  <c r="N82" i="2"/>
  <c r="M82" i="2"/>
  <c r="H82" i="2"/>
  <c r="G82" i="2"/>
  <c r="L81" i="2"/>
  <c r="L79" i="2"/>
  <c r="F81" i="2"/>
  <c r="F79" i="2" s="1"/>
  <c r="N79" i="2"/>
  <c r="M79" i="2"/>
  <c r="H79" i="2"/>
  <c r="G79" i="2"/>
  <c r="L78" i="2"/>
  <c r="F78" i="2"/>
  <c r="L77" i="2"/>
  <c r="F77" i="2"/>
  <c r="N75" i="2"/>
  <c r="M75" i="2"/>
  <c r="H75" i="2"/>
  <c r="G75" i="2"/>
  <c r="L74" i="2"/>
  <c r="L72" i="2" s="1"/>
  <c r="F74" i="2"/>
  <c r="F72" i="2" s="1"/>
  <c r="N72" i="2"/>
  <c r="M72" i="2"/>
  <c r="H72" i="2"/>
  <c r="G72" i="2"/>
  <c r="L71" i="2"/>
  <c r="F71" i="2"/>
  <c r="L70" i="2"/>
  <c r="F70" i="2"/>
  <c r="L69" i="2"/>
  <c r="F69" i="2"/>
  <c r="N67" i="2"/>
  <c r="M67" i="2"/>
  <c r="H67" i="2"/>
  <c r="G67" i="2"/>
  <c r="L64" i="2"/>
  <c r="L62" i="2" s="1"/>
  <c r="F64" i="2"/>
  <c r="N62" i="2"/>
  <c r="M62" i="2"/>
  <c r="H62" i="2"/>
  <c r="G62" i="2"/>
  <c r="F62" i="2"/>
  <c r="L61" i="2"/>
  <c r="L59" i="2" s="1"/>
  <c r="F61" i="2"/>
  <c r="N59" i="2"/>
  <c r="M59" i="2"/>
  <c r="H59" i="2"/>
  <c r="G59" i="2"/>
  <c r="F59" i="2"/>
  <c r="L58" i="2"/>
  <c r="L56" i="2" s="1"/>
  <c r="F58" i="2"/>
  <c r="F56" i="2" s="1"/>
  <c r="N56" i="2"/>
  <c r="M56" i="2"/>
  <c r="H56" i="2"/>
  <c r="G56" i="2"/>
  <c r="L55" i="2"/>
  <c r="L53" i="2" s="1"/>
  <c r="F55" i="2"/>
  <c r="N53" i="2"/>
  <c r="N48" i="2" s="1"/>
  <c r="M53" i="2"/>
  <c r="H53" i="2"/>
  <c r="F53" i="2"/>
  <c r="L52" i="2"/>
  <c r="L50" i="2" s="1"/>
  <c r="F52" i="2"/>
  <c r="F50" i="2" s="1"/>
  <c r="N50" i="2"/>
  <c r="M50" i="2"/>
  <c r="H50" i="2"/>
  <c r="H48" i="2" s="1"/>
  <c r="G50" i="2"/>
  <c r="G48" i="2" s="1"/>
  <c r="L47" i="2"/>
  <c r="F47" i="2"/>
  <c r="L46" i="2"/>
  <c r="L44" i="2" s="1"/>
  <c r="L42" i="2" s="1"/>
  <c r="F46" i="2"/>
  <c r="N44" i="2"/>
  <c r="N42" i="2"/>
  <c r="M44" i="2"/>
  <c r="M42" i="2" s="1"/>
  <c r="H44" i="2"/>
  <c r="H42" i="2" s="1"/>
  <c r="G44" i="2"/>
  <c r="G42" i="2" s="1"/>
  <c r="L41" i="2"/>
  <c r="L39" i="2" s="1"/>
  <c r="F41" i="2"/>
  <c r="F39" i="2"/>
  <c r="N39" i="2"/>
  <c r="M39" i="2"/>
  <c r="H39" i="2"/>
  <c r="G39" i="2"/>
  <c r="L38" i="2"/>
  <c r="L36" i="2" s="1"/>
  <c r="F38" i="2"/>
  <c r="F36" i="2" s="1"/>
  <c r="N36" i="2"/>
  <c r="H36" i="2"/>
  <c r="G36" i="2"/>
  <c r="L35" i="2"/>
  <c r="L33" i="2" s="1"/>
  <c r="F35" i="2"/>
  <c r="F33" i="2" s="1"/>
  <c r="N33" i="2"/>
  <c r="M33" i="2"/>
  <c r="H33" i="2"/>
  <c r="G33" i="2"/>
  <c r="L32" i="2"/>
  <c r="L30" i="2" s="1"/>
  <c r="F32" i="2"/>
  <c r="F30" i="2" s="1"/>
  <c r="N30" i="2"/>
  <c r="M30" i="2"/>
  <c r="H30" i="2"/>
  <c r="G30" i="2"/>
  <c r="L29" i="2"/>
  <c r="F29" i="2"/>
  <c r="L28" i="2"/>
  <c r="F28" i="2"/>
  <c r="L27" i="2"/>
  <c r="F27" i="2"/>
  <c r="N25" i="2"/>
  <c r="H25" i="2"/>
  <c r="G25" i="2"/>
  <c r="L24" i="2"/>
  <c r="F24" i="2"/>
  <c r="L23" i="2"/>
  <c r="F23" i="2"/>
  <c r="F21" i="2" s="1"/>
  <c r="N21" i="2"/>
  <c r="M21" i="2"/>
  <c r="H21" i="2"/>
  <c r="G21" i="2"/>
  <c r="L20" i="2"/>
  <c r="F20" i="2"/>
  <c r="L19" i="2"/>
  <c r="F19" i="2"/>
  <c r="L18" i="2"/>
  <c r="F18" i="2"/>
  <c r="N16" i="2"/>
  <c r="M16" i="2"/>
  <c r="H16" i="2"/>
  <c r="G16" i="2"/>
  <c r="J121" i="1"/>
  <c r="G121" i="1"/>
  <c r="D121" i="1"/>
  <c r="J120" i="1"/>
  <c r="G120" i="1"/>
  <c r="D120" i="1"/>
  <c r="J119" i="1"/>
  <c r="G119" i="1"/>
  <c r="D119" i="1"/>
  <c r="D118" i="1" s="1"/>
  <c r="L118" i="1"/>
  <c r="F118" i="1"/>
  <c r="J117" i="1"/>
  <c r="G117" i="1"/>
  <c r="D117" i="1"/>
  <c r="J116" i="1"/>
  <c r="G116" i="1"/>
  <c r="D116" i="1"/>
  <c r="D115" i="1" s="1"/>
  <c r="L115" i="1"/>
  <c r="F115" i="1"/>
  <c r="J114" i="1"/>
  <c r="G114" i="1"/>
  <c r="D114" i="1"/>
  <c r="J113" i="1"/>
  <c r="G113" i="1"/>
  <c r="G112" i="1" s="1"/>
  <c r="D113" i="1"/>
  <c r="E112" i="1"/>
  <c r="J111" i="1"/>
  <c r="G111" i="1"/>
  <c r="D111" i="1"/>
  <c r="J110" i="1"/>
  <c r="G110" i="1"/>
  <c r="G109" i="1" s="1"/>
  <c r="D110" i="1"/>
  <c r="E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E86" i="1"/>
  <c r="E85" i="1" s="1"/>
  <c r="J84" i="1"/>
  <c r="G84" i="1"/>
  <c r="D84" i="1"/>
  <c r="D81" i="1" s="1"/>
  <c r="J83" i="1"/>
  <c r="G83" i="1"/>
  <c r="G81" i="1" s="1"/>
  <c r="D83" i="1"/>
  <c r="J82" i="1"/>
  <c r="G82" i="1"/>
  <c r="D82" i="1"/>
  <c r="E81" i="1"/>
  <c r="J80" i="1"/>
  <c r="G80" i="1"/>
  <c r="D80" i="1"/>
  <c r="J79" i="1"/>
  <c r="G79" i="1"/>
  <c r="D79" i="1"/>
  <c r="J78" i="1"/>
  <c r="G78" i="1"/>
  <c r="D78" i="1"/>
  <c r="J77" i="1"/>
  <c r="G77" i="1"/>
  <c r="D77" i="1"/>
  <c r="E76" i="1"/>
  <c r="J75" i="1"/>
  <c r="J74" i="1" s="1"/>
  <c r="G75" i="1"/>
  <c r="G74" i="1" s="1"/>
  <c r="D75" i="1"/>
  <c r="D74" i="1" s="1"/>
  <c r="K74" i="1"/>
  <c r="E74" i="1"/>
  <c r="J73" i="1"/>
  <c r="J72" i="1"/>
  <c r="G73" i="1"/>
  <c r="G72" i="1" s="1"/>
  <c r="D73" i="1"/>
  <c r="D72" i="1" s="1"/>
  <c r="L72" i="1"/>
  <c r="F72" i="1"/>
  <c r="F71" i="1" s="1"/>
  <c r="J70" i="1"/>
  <c r="G70" i="1"/>
  <c r="D70" i="1"/>
  <c r="J69" i="1"/>
  <c r="G69" i="1"/>
  <c r="D69" i="1"/>
  <c r="F68" i="1"/>
  <c r="J67" i="1"/>
  <c r="G67" i="1"/>
  <c r="D67" i="1"/>
  <c r="J66" i="1"/>
  <c r="G66" i="1"/>
  <c r="D66" i="1"/>
  <c r="J65" i="1"/>
  <c r="G65" i="1"/>
  <c r="G63" i="1" s="1"/>
  <c r="D65" i="1"/>
  <c r="J64" i="1"/>
  <c r="G64" i="1"/>
  <c r="D64" i="1"/>
  <c r="K63" i="1"/>
  <c r="K61" i="1" s="1"/>
  <c r="E63" i="1"/>
  <c r="E61" i="1" s="1"/>
  <c r="J62" i="1"/>
  <c r="G62" i="1"/>
  <c r="D62" i="1"/>
  <c r="J60" i="1"/>
  <c r="J59" i="1"/>
  <c r="G60" i="1"/>
  <c r="G59" i="1" s="1"/>
  <c r="D60" i="1"/>
  <c r="D59" i="1" s="1"/>
  <c r="L59" i="1"/>
  <c r="F59" i="1"/>
  <c r="J58" i="1"/>
  <c r="J57" i="1" s="1"/>
  <c r="G58" i="1"/>
  <c r="G57" i="1" s="1"/>
  <c r="D58" i="1"/>
  <c r="D57" i="1" s="1"/>
  <c r="K57" i="1"/>
  <c r="E57" i="1"/>
  <c r="J56" i="1"/>
  <c r="J55" i="1" s="1"/>
  <c r="G56" i="1"/>
  <c r="G55" i="1" s="1"/>
  <c r="D56" i="1"/>
  <c r="D55" i="1" s="1"/>
  <c r="L55" i="1"/>
  <c r="F55" i="1"/>
  <c r="F52" i="1" s="1"/>
  <c r="J54" i="1"/>
  <c r="J53" i="1" s="1"/>
  <c r="G54" i="1"/>
  <c r="G53" i="1" s="1"/>
  <c r="D54" i="1"/>
  <c r="D53" i="1" s="1"/>
  <c r="K53" i="1"/>
  <c r="E53" i="1"/>
  <c r="J51" i="1"/>
  <c r="G51" i="1"/>
  <c r="D51" i="1"/>
  <c r="J50" i="1"/>
  <c r="G50" i="1"/>
  <c r="D50" i="1"/>
  <c r="J49" i="1"/>
  <c r="G49" i="1"/>
  <c r="D49" i="1"/>
  <c r="J48" i="1"/>
  <c r="J47" i="1" s="1"/>
  <c r="J46" i="1" s="1"/>
  <c r="G48" i="1"/>
  <c r="G47" i="1" s="1"/>
  <c r="G46" i="1" s="1"/>
  <c r="D48" i="1"/>
  <c r="K47" i="1"/>
  <c r="K46" i="1" s="1"/>
  <c r="E47" i="1"/>
  <c r="E46" i="1"/>
  <c r="J45" i="1"/>
  <c r="G45" i="1"/>
  <c r="D45" i="1"/>
  <c r="J44" i="1"/>
  <c r="G44" i="1"/>
  <c r="D44" i="1"/>
  <c r="D43" i="1" s="1"/>
  <c r="K43" i="1"/>
  <c r="E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D35" i="1"/>
  <c r="J34" i="1"/>
  <c r="D34" i="1"/>
  <c r="J33" i="1"/>
  <c r="D33" i="1"/>
  <c r="J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K23" i="1"/>
  <c r="E23" i="1"/>
  <c r="J22" i="1"/>
  <c r="J21" i="1" s="1"/>
  <c r="G22" i="1"/>
  <c r="G21" i="1" s="1"/>
  <c r="D22" i="1"/>
  <c r="D21" i="1" s="1"/>
  <c r="K21" i="1"/>
  <c r="E21" i="1"/>
  <c r="J20" i="1"/>
  <c r="G20" i="1"/>
  <c r="D20" i="1"/>
  <c r="J19" i="1"/>
  <c r="G19" i="1"/>
  <c r="D19" i="1"/>
  <c r="J18" i="1"/>
  <c r="G18" i="1"/>
  <c r="D18" i="1"/>
  <c r="K17" i="1"/>
  <c r="G167" i="2"/>
  <c r="J97" i="3"/>
  <c r="D115" i="3"/>
  <c r="J72" i="3"/>
  <c r="K97" i="3"/>
  <c r="G14" i="2" l="1"/>
  <c r="I106" i="2"/>
  <c r="N65" i="2"/>
  <c r="F119" i="2"/>
  <c r="F221" i="2"/>
  <c r="N216" i="2"/>
  <c r="I189" i="2"/>
  <c r="L21" i="2"/>
  <c r="F212" i="2"/>
  <c r="F189" i="2"/>
  <c r="H246" i="2"/>
  <c r="K48" i="2"/>
  <c r="I75" i="2"/>
  <c r="I260" i="2"/>
  <c r="K277" i="2"/>
  <c r="I44" i="2"/>
  <c r="I42" i="2" s="1"/>
  <c r="F25" i="2"/>
  <c r="I114" i="2"/>
  <c r="L48" i="2"/>
  <c r="F75" i="2"/>
  <c r="K65" i="2"/>
  <c r="F67" i="2"/>
  <c r="L75" i="2"/>
  <c r="I100" i="2"/>
  <c r="J147" i="2"/>
  <c r="I200" i="2"/>
  <c r="L67" i="2"/>
  <c r="L65" i="2" s="1"/>
  <c r="F200" i="2"/>
  <c r="F187" i="2" s="1"/>
  <c r="I252" i="2"/>
  <c r="M48" i="2"/>
  <c r="G94" i="2"/>
  <c r="L106" i="2"/>
  <c r="J216" i="2"/>
  <c r="H94" i="2"/>
  <c r="F44" i="2"/>
  <c r="F42" i="2" s="1"/>
  <c r="M94" i="2"/>
  <c r="F252" i="2"/>
  <c r="H277" i="2"/>
  <c r="H65" i="2"/>
  <c r="N277" i="2"/>
  <c r="D76" i="5"/>
  <c r="D86" i="5"/>
  <c r="J76" i="5"/>
  <c r="D28" i="5"/>
  <c r="J28" i="5"/>
  <c r="D32" i="5"/>
  <c r="J49" i="5"/>
  <c r="D16" i="5"/>
  <c r="D82" i="5"/>
  <c r="D80" i="5" s="1"/>
  <c r="D74" i="5" s="1"/>
  <c r="D72" i="5" s="1"/>
  <c r="G55" i="5"/>
  <c r="D58" i="5"/>
  <c r="L22" i="5"/>
  <c r="L20" i="5" s="1"/>
  <c r="L14" i="5" s="1"/>
  <c r="E42" i="5"/>
  <c r="E12" i="5" s="1"/>
  <c r="E10" i="5" s="1"/>
  <c r="J24" i="5"/>
  <c r="J22" i="5" s="1"/>
  <c r="D49" i="5"/>
  <c r="J38" i="5"/>
  <c r="F67" i="5"/>
  <c r="F74" i="5"/>
  <c r="F72" i="5" s="1"/>
  <c r="H32" i="5"/>
  <c r="H20" i="5" s="1"/>
  <c r="H14" i="5" s="1"/>
  <c r="J34" i="5"/>
  <c r="D44" i="5"/>
  <c r="J82" i="5"/>
  <c r="J80" i="5" s="1"/>
  <c r="J74" i="5" s="1"/>
  <c r="J72" i="5" s="1"/>
  <c r="J44" i="5"/>
  <c r="G86" i="5"/>
  <c r="G80" i="5" s="1"/>
  <c r="G74" i="5" s="1"/>
  <c r="G72" i="5" s="1"/>
  <c r="E32" i="5"/>
  <c r="E20" i="5" s="1"/>
  <c r="E14" i="5" s="1"/>
  <c r="J63" i="5"/>
  <c r="G24" i="5"/>
  <c r="G22" i="5" s="1"/>
  <c r="G20" i="5" s="1"/>
  <c r="G14" i="5" s="1"/>
  <c r="G44" i="5"/>
  <c r="J32" i="5"/>
  <c r="J20" i="5" s="1"/>
  <c r="J14" i="5" s="1"/>
  <c r="D22" i="5"/>
  <c r="D20" i="5" s="1"/>
  <c r="D14" i="5" s="1"/>
  <c r="F20" i="5"/>
  <c r="F14" i="5" s="1"/>
  <c r="G49" i="5"/>
  <c r="G34" i="5"/>
  <c r="G32" i="5" s="1"/>
  <c r="I74" i="5"/>
  <c r="I72" i="5" s="1"/>
  <c r="H58" i="5"/>
  <c r="H53" i="5" s="1"/>
  <c r="H42" i="5" s="1"/>
  <c r="H12" i="5" s="1"/>
  <c r="H10" i="5" s="1"/>
  <c r="I22" i="5"/>
  <c r="I20" i="5" s="1"/>
  <c r="I14" i="5" s="1"/>
  <c r="F216" i="2"/>
  <c r="L114" i="2"/>
  <c r="F129" i="2"/>
  <c r="F106" i="2"/>
  <c r="L129" i="2"/>
  <c r="L260" i="2"/>
  <c r="I135" i="2"/>
  <c r="N187" i="2"/>
  <c r="K216" i="2"/>
  <c r="I248" i="2"/>
  <c r="L189" i="2"/>
  <c r="L212" i="2"/>
  <c r="G246" i="2"/>
  <c r="G277" i="2"/>
  <c r="N147" i="2"/>
  <c r="I235" i="2"/>
  <c r="G65" i="2"/>
  <c r="F100" i="2"/>
  <c r="N246" i="2"/>
  <c r="F96" i="2"/>
  <c r="F16" i="2"/>
  <c r="F14" i="2" s="1"/>
  <c r="H14" i="2"/>
  <c r="M65" i="2"/>
  <c r="H167" i="2"/>
  <c r="K14" i="2"/>
  <c r="K187" i="2"/>
  <c r="L200" i="2"/>
  <c r="J65" i="2"/>
  <c r="J187" i="2"/>
  <c r="L135" i="2"/>
  <c r="H147" i="2"/>
  <c r="H13" i="2" s="1"/>
  <c r="N167" i="2"/>
  <c r="L279" i="2"/>
  <c r="I65" i="2"/>
  <c r="I129" i="2"/>
  <c r="J277" i="2"/>
  <c r="F194" i="2"/>
  <c r="K147" i="2"/>
  <c r="F135" i="2"/>
  <c r="G147" i="2"/>
  <c r="L194" i="2"/>
  <c r="J48" i="2"/>
  <c r="F114" i="2"/>
  <c r="F147" i="2"/>
  <c r="L252" i="2"/>
  <c r="I212" i="2"/>
  <c r="I187" i="2" s="1"/>
  <c r="I230" i="2"/>
  <c r="J246" i="2"/>
  <c r="I279" i="2"/>
  <c r="F65" i="2"/>
  <c r="F167" i="2"/>
  <c r="F246" i="2"/>
  <c r="F277" i="2"/>
  <c r="F48" i="2"/>
  <c r="I48" i="2"/>
  <c r="L187" i="2"/>
  <c r="L230" i="2"/>
  <c r="L100" i="2"/>
  <c r="I264" i="2"/>
  <c r="M167" i="2"/>
  <c r="I221" i="2"/>
  <c r="L25" i="2"/>
  <c r="K167" i="2"/>
  <c r="L119" i="2"/>
  <c r="G216" i="2"/>
  <c r="L235" i="2"/>
  <c r="M187" i="2"/>
  <c r="N14" i="2"/>
  <c r="J94" i="2"/>
  <c r="L16" i="2"/>
  <c r="L14" i="2" s="1"/>
  <c r="L277" i="2"/>
  <c r="K94" i="2"/>
  <c r="J14" i="2"/>
  <c r="I119" i="2"/>
  <c r="I94" i="2" s="1"/>
  <c r="I277" i="2"/>
  <c r="M277" i="2"/>
  <c r="G176" i="3"/>
  <c r="G169" i="3" s="1"/>
  <c r="G167" i="3" s="1"/>
  <c r="J171" i="3"/>
  <c r="G111" i="3"/>
  <c r="G107" i="3" s="1"/>
  <c r="G97" i="3" s="1"/>
  <c r="G45" i="3"/>
  <c r="M147" i="2"/>
  <c r="N94" i="2"/>
  <c r="M14" i="2"/>
  <c r="J63" i="1"/>
  <c r="L52" i="1"/>
  <c r="J68" i="1"/>
  <c r="J207" i="3"/>
  <c r="J205" i="3" s="1"/>
  <c r="H97" i="3"/>
  <c r="G62" i="3"/>
  <c r="M246" i="2"/>
  <c r="L248" i="2"/>
  <c r="L221" i="2"/>
  <c r="M216" i="2"/>
  <c r="I167" i="2"/>
  <c r="I147" i="2"/>
  <c r="I14" i="2"/>
  <c r="L205" i="3"/>
  <c r="L169" i="3"/>
  <c r="L167" i="3" s="1"/>
  <c r="I169" i="3"/>
  <c r="I167" i="3" s="1"/>
  <c r="I12" i="3" s="1"/>
  <c r="H29" i="3"/>
  <c r="J62" i="3"/>
  <c r="G31" i="3"/>
  <c r="J18" i="3"/>
  <c r="J16" i="3" s="1"/>
  <c r="L167" i="2"/>
  <c r="L147" i="2"/>
  <c r="J112" i="1"/>
  <c r="J118" i="1"/>
  <c r="J115" i="1"/>
  <c r="J17" i="1"/>
  <c r="J61" i="1"/>
  <c r="G76" i="1"/>
  <c r="G61" i="1"/>
  <c r="H16" i="1"/>
  <c r="D112" i="1"/>
  <c r="G17" i="1"/>
  <c r="D109" i="1"/>
  <c r="G43" i="1"/>
  <c r="K52" i="1"/>
  <c r="G68" i="1"/>
  <c r="J43" i="1"/>
  <c r="D63" i="1"/>
  <c r="D61" i="1" s="1"/>
  <c r="D52" i="1" s="1"/>
  <c r="D23" i="1"/>
  <c r="D16" i="1" s="1"/>
  <c r="G23" i="1"/>
  <c r="G16" i="1" s="1"/>
  <c r="J76" i="1"/>
  <c r="G86" i="1"/>
  <c r="G85" i="1" s="1"/>
  <c r="F15" i="1"/>
  <c r="L71" i="1"/>
  <c r="D17" i="1"/>
  <c r="J23" i="1"/>
  <c r="G118" i="1"/>
  <c r="E52" i="1"/>
  <c r="D86" i="1"/>
  <c r="D85" i="1" s="1"/>
  <c r="D76" i="1"/>
  <c r="G52" i="1"/>
  <c r="D68" i="1"/>
  <c r="I52" i="1"/>
  <c r="K71" i="1"/>
  <c r="E16" i="1"/>
  <c r="H52" i="1"/>
  <c r="K16" i="1"/>
  <c r="J109" i="1"/>
  <c r="G115" i="1"/>
  <c r="D47" i="1"/>
  <c r="D46" i="1" s="1"/>
  <c r="E71" i="1"/>
  <c r="J81" i="1"/>
  <c r="I71" i="1"/>
  <c r="J86" i="1"/>
  <c r="J85" i="1" s="1"/>
  <c r="D71" i="1"/>
  <c r="H71" i="1"/>
  <c r="G67" i="5"/>
  <c r="G61" i="5" s="1"/>
  <c r="I61" i="5"/>
  <c r="I53" i="5" s="1"/>
  <c r="I42" i="5" s="1"/>
  <c r="G58" i="5"/>
  <c r="J176" i="3"/>
  <c r="J169" i="3" s="1"/>
  <c r="J167" i="3" s="1"/>
  <c r="J138" i="3"/>
  <c r="K29" i="3"/>
  <c r="K14" i="3" s="1"/>
  <c r="K12" i="3" s="1"/>
  <c r="J45" i="3"/>
  <c r="J31" i="3"/>
  <c r="G138" i="3"/>
  <c r="G205" i="3"/>
  <c r="G123" i="3"/>
  <c r="D205" i="3"/>
  <c r="F169" i="3"/>
  <c r="F167" i="3" s="1"/>
  <c r="F12" i="3" s="1"/>
  <c r="D171" i="3"/>
  <c r="D169" i="3" s="1"/>
  <c r="D167" i="3" s="1"/>
  <c r="D138" i="3"/>
  <c r="E97" i="3"/>
  <c r="E14" i="3" s="1"/>
  <c r="E12" i="3" s="1"/>
  <c r="D97" i="3"/>
  <c r="D62" i="3"/>
  <c r="D58" i="3"/>
  <c r="D45" i="3"/>
  <c r="D31" i="3"/>
  <c r="D29" i="3" s="1"/>
  <c r="D18" i="3"/>
  <c r="D16" i="3" s="1"/>
  <c r="L94" i="2" l="1"/>
  <c r="J13" i="2"/>
  <c r="K13" i="2"/>
  <c r="F94" i="2"/>
  <c r="I216" i="2"/>
  <c r="I12" i="5"/>
  <c r="I10" i="5" s="1"/>
  <c r="G53" i="5"/>
  <c r="G42" i="5" s="1"/>
  <c r="F61" i="5"/>
  <c r="F53" i="5" s="1"/>
  <c r="F42" i="5" s="1"/>
  <c r="F12" i="5" s="1"/>
  <c r="F10" i="5" s="1"/>
  <c r="D67" i="5"/>
  <c r="D61" i="5" s="1"/>
  <c r="D53" i="5" s="1"/>
  <c r="D42" i="5" s="1"/>
  <c r="D12" i="5" s="1"/>
  <c r="D10" i="5" s="1"/>
  <c r="G12" i="5"/>
  <c r="G10" i="5" s="1"/>
  <c r="F13" i="2"/>
  <c r="G13" i="2"/>
  <c r="D18" i="4" s="1"/>
  <c r="N13" i="2"/>
  <c r="L246" i="2"/>
  <c r="I246" i="2"/>
  <c r="I13" i="2" s="1"/>
  <c r="E12" i="4"/>
  <c r="E18" i="4"/>
  <c r="L216" i="2"/>
  <c r="H14" i="3"/>
  <c r="H12" i="3" s="1"/>
  <c r="G18" i="4" s="1"/>
  <c r="G29" i="3"/>
  <c r="G14" i="3" s="1"/>
  <c r="G12" i="3" s="1"/>
  <c r="M13" i="2"/>
  <c r="J18" i="4" s="1"/>
  <c r="I15" i="1"/>
  <c r="H12" i="4" s="1"/>
  <c r="H17" i="4" s="1"/>
  <c r="J52" i="1"/>
  <c r="L15" i="1"/>
  <c r="H18" i="4"/>
  <c r="G71" i="1"/>
  <c r="G15" i="1" s="1"/>
  <c r="L12" i="3"/>
  <c r="J29" i="3"/>
  <c r="J14" i="3" s="1"/>
  <c r="J12" i="3" s="1"/>
  <c r="J16" i="1"/>
  <c r="H15" i="1"/>
  <c r="G12" i="4" s="1"/>
  <c r="J71" i="1"/>
  <c r="K15" i="1"/>
  <c r="E15" i="1"/>
  <c r="D12" i="4" s="1"/>
  <c r="D15" i="1"/>
  <c r="D14" i="3"/>
  <c r="D12" i="3" s="1"/>
  <c r="J59" i="5"/>
  <c r="J55" i="5" s="1"/>
  <c r="K55" i="5"/>
  <c r="L67" i="5" s="1"/>
  <c r="K12" i="4" l="1"/>
  <c r="C18" i="4"/>
  <c r="L13" i="2"/>
  <c r="I18" i="4" s="1"/>
  <c r="E17" i="4"/>
  <c r="K18" i="4"/>
  <c r="F18" i="4"/>
  <c r="F12" i="4"/>
  <c r="F17" i="4" s="1"/>
  <c r="I12" i="4"/>
  <c r="G17" i="4"/>
  <c r="J15" i="1"/>
  <c r="C12" i="4"/>
  <c r="C17" i="4" s="1"/>
  <c r="D17" i="4"/>
  <c r="J67" i="5"/>
  <c r="J61" i="5" s="1"/>
  <c r="L61" i="5"/>
  <c r="L53" i="5" s="1"/>
  <c r="L42" i="5" s="1"/>
  <c r="L12" i="5" s="1"/>
  <c r="L10" i="5" s="1"/>
  <c r="J58" i="5"/>
  <c r="J53" i="5" s="1"/>
  <c r="J42" i="5" s="1"/>
  <c r="J12" i="5" s="1"/>
  <c r="J10" i="5" s="1"/>
  <c r="K58" i="5"/>
  <c r="K53" i="5" s="1"/>
  <c r="K42" i="5" s="1"/>
  <c r="K12" i="5" s="1"/>
  <c r="K10" i="5" s="1"/>
</calcChain>
</file>

<file path=xl/sharedStrings.xml><?xml version="1.0" encoding="utf-8"?>
<sst xmlns="http://schemas.openxmlformats.org/spreadsheetml/2006/main" count="2581" uniqueCount="726">
  <si>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</si>
  <si>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</si>
  <si>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</si>
  <si>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</si>
  <si>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</si>
  <si>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</si>
  <si>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</si>
  <si>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</si>
  <si>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</si>
  <si>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</si>
  <si>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</si>
  <si>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</si>
  <si>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</si>
  <si>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</si>
  <si>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</si>
  <si>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</si>
  <si>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</si>
  <si>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</si>
  <si>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</si>
  <si>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</si>
  <si>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</si>
  <si>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</si>
  <si>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</si>
  <si>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</si>
  <si>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</si>
  <si>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</si>
  <si>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</si>
  <si>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</si>
  <si>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</si>
  <si>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</si>
  <si>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</si>
  <si>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</si>
  <si>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</si>
  <si>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</si>
  <si>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</si>
  <si>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</si>
  <si>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</si>
  <si>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</si>
  <si>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</si>
  <si>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</si>
  <si>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</si>
  <si>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</si>
  <si>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</si>
  <si>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</si>
  <si>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</si>
  <si>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</si>
  <si>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</si>
  <si>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</si>
  <si>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</si>
  <si>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</si>
  <si>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</si>
  <si>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</si>
  <si>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</si>
  <si>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</si>
  <si>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</si>
  <si>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</si>
  <si>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</si>
  <si>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</si>
  <si>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</si>
  <si>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</si>
  <si>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</si>
  <si>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</si>
  <si>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</si>
  <si>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</si>
  <si>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</si>
  <si>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</si>
  <si>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</si>
  <si>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</si>
  <si>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</si>
  <si>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</si>
  <si>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</si>
  <si>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</si>
  <si>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</si>
  <si>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</si>
  <si>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</si>
  <si>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</si>
  <si>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</si>
  <si>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</si>
  <si>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</si>
  <si>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</si>
  <si>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</si>
  <si>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</si>
  <si>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</si>
  <si>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</si>
  <si>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</si>
  <si>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</si>
  <si>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</si>
  <si>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</si>
  <si>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</si>
  <si>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</si>
  <si>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</si>
  <si>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</si>
  <si>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</si>
  <si>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</si>
  <si>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</si>
  <si>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</si>
  <si>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</si>
  <si>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</si>
  <si>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</si>
  <si>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</si>
  <si>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</si>
  <si>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</si>
  <si>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</si>
  <si>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</si>
  <si>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</si>
  <si>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</si>
  <si>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</si>
  <si>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</si>
  <si>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</si>
  <si>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</si>
  <si>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</si>
  <si>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</si>
  <si>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</si>
  <si>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</si>
  <si>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</si>
  <si>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</si>
  <si>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</si>
  <si>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</si>
  <si>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</si>
  <si>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</si>
  <si>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</si>
  <si>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</si>
  <si>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</si>
  <si>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</si>
  <si>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</si>
  <si>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</si>
  <si>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</si>
  <si>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</si>
  <si>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</si>
  <si>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</si>
  <si>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</si>
  <si>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</si>
  <si>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</si>
  <si>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</si>
  <si>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</si>
  <si>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</si>
  <si>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</si>
  <si>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</si>
  <si>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</si>
  <si>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</si>
  <si>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</si>
  <si>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</si>
  <si>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</si>
  <si>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</si>
  <si>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</si>
  <si>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</si>
  <si>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</si>
  <si>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</si>
  <si>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</si>
  <si>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</si>
  <si>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</si>
  <si>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</si>
  <si>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</si>
  <si>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</si>
  <si>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</si>
  <si>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</si>
  <si>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</si>
  <si>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</si>
  <si>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</si>
  <si>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</si>
  <si>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</si>
  <si>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</si>
  <si>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</si>
  <si>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</si>
  <si>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</si>
  <si>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</si>
  <si>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</si>
  <si>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</si>
  <si>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</si>
  <si>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</si>
  <si>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</si>
  <si>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</si>
  <si>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</si>
  <si>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</si>
  <si>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</si>
  <si>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</si>
  <si>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</si>
  <si>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</si>
  <si>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</si>
  <si>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</si>
  <si>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</si>
  <si>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</si>
  <si>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</si>
  <si>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</si>
  <si>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</si>
  <si>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</si>
  <si>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</si>
  <si>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</si>
  <si>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</si>
  <si>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</si>
  <si>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</si>
  <si>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</si>
  <si>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</si>
  <si>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</si>
  <si>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</si>
  <si>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</si>
  <si>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</si>
  <si>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</si>
  <si>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</si>
  <si>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</si>
  <si>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</si>
  <si>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</si>
  <si>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</si>
  <si>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</si>
  <si>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</si>
  <si>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</si>
  <si>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</si>
  <si>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</si>
  <si>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</si>
  <si>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</si>
  <si>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</si>
  <si>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</si>
  <si>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</si>
  <si>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</si>
  <si>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</si>
  <si>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</si>
  <si>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</si>
  <si>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</si>
  <si>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</si>
  <si>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</si>
  <si>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</si>
  <si>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</si>
  <si>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</si>
  <si>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</si>
  <si>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</si>
  <si>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</si>
  <si>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</si>
  <si>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</si>
  <si>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</si>
  <si>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</si>
  <si>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</si>
  <si>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</si>
  <si>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</si>
  <si>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</si>
  <si>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</si>
  <si>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</si>
  <si>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</si>
  <si>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</si>
  <si>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</si>
  <si>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</si>
  <si>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</si>
  <si>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</si>
  <si>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</si>
  <si>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</si>
  <si>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</si>
  <si>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</si>
  <si>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</si>
  <si>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</si>
  <si>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</si>
  <si>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</si>
  <si>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</si>
  <si>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</si>
  <si>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</si>
  <si>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</si>
  <si>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</si>
  <si>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</si>
  <si>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</si>
  <si>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</si>
  <si>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</si>
  <si>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</si>
  <si>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</si>
  <si>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</si>
  <si>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</si>
  <si>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</si>
  <si>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</si>
  <si>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</si>
  <si>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</si>
  <si>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</si>
  <si>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</si>
  <si>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</si>
  <si>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</si>
  <si>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</si>
  <si>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</si>
  <si>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</si>
  <si>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</si>
  <si>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</si>
  <si>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</si>
  <si>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</si>
  <si>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</si>
  <si>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</si>
  <si>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</si>
  <si>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</si>
  <si>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</si>
  <si>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</si>
  <si>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</si>
  <si>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</si>
  <si>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</si>
  <si>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</si>
  <si>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</si>
  <si>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</si>
  <si>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</si>
  <si>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</si>
  <si>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</si>
  <si>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</si>
  <si>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</si>
  <si>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</si>
  <si>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</si>
  <si>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</si>
  <si>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</si>
  <si>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</si>
  <si>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</si>
  <si>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</si>
  <si>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</si>
  <si>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</si>
  <si>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</si>
  <si>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</si>
  <si>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</si>
  <si>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</si>
  <si>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</si>
  <si>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</si>
  <si>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</si>
  <si>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</si>
  <si>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</si>
  <si>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</si>
  <si>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</si>
  <si>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</si>
  <si>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</si>
  <si>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</si>
  <si>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</si>
  <si>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</si>
  <si>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</si>
  <si>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</si>
  <si>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</si>
  <si>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</si>
  <si>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</si>
  <si>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</si>
  <si>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</si>
  <si>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</si>
  <si>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</si>
  <si>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</si>
  <si>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</si>
  <si>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</si>
  <si>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</si>
  <si>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</si>
  <si>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</si>
  <si>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</si>
  <si>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</si>
  <si>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</si>
  <si>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</si>
  <si>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</si>
  <si>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</si>
  <si>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</si>
  <si>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</si>
  <si>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</si>
  <si>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</si>
  <si>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</si>
  <si>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</si>
  <si>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</si>
  <si>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</si>
  <si>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</si>
  <si>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</si>
  <si>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</si>
  <si>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</si>
  <si>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</si>
  <si>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</si>
  <si>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</si>
  <si>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</si>
  <si>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</si>
  <si>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</si>
  <si>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</si>
  <si>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</si>
  <si>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</si>
  <si>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</si>
  <si>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</si>
  <si>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</si>
  <si>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</si>
  <si>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</si>
  <si>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</si>
  <si>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</si>
  <si>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</si>
  <si>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</si>
  <si>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</si>
  <si>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</si>
  <si>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</si>
  <si>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</si>
  <si>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</si>
  <si>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</si>
  <si>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</si>
  <si>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</si>
  <si>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</si>
  <si>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</si>
  <si>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</si>
  <si>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</si>
  <si>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</si>
  <si>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</si>
  <si>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</si>
  <si>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</si>
  <si>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</si>
  <si>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</si>
  <si>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</si>
  <si>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</si>
  <si>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</si>
  <si>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</si>
  <si>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</si>
  <si>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</si>
  <si>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</si>
  <si>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</si>
  <si>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</si>
  <si>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</si>
  <si>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</si>
  <si>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</si>
  <si>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</si>
  <si>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</si>
  <si>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</si>
  <si>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</si>
  <si>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</si>
  <si>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</si>
  <si>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</si>
  <si>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</si>
  <si>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</si>
  <si>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</si>
  <si>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</si>
  <si>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</si>
  <si>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</si>
  <si>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</si>
  <si>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</si>
  <si>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</si>
  <si>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</si>
  <si>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</si>
  <si>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</si>
  <si>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</si>
  <si>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</si>
  <si>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</si>
  <si>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</si>
  <si>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</si>
  <si>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</si>
  <si>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</si>
  <si>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</si>
  <si>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</si>
  <si>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</si>
  <si>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</si>
  <si>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</si>
  <si>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</si>
  <si>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</si>
  <si>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</si>
  <si>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</si>
  <si>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</si>
  <si>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</si>
  <si>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</si>
  <si>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</si>
  <si>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</si>
  <si>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</si>
  <si>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</si>
  <si>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</si>
  <si>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</si>
  <si>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</si>
  <si>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</si>
  <si>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</si>
  <si>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</si>
  <si>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</si>
  <si>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</si>
  <si>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</si>
  <si>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</si>
  <si>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</si>
  <si>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</si>
  <si>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</si>
  <si>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</si>
  <si>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</si>
  <si>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</si>
  <si>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</si>
  <si>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</si>
  <si>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</si>
  <si>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</si>
  <si>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</si>
  <si>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</si>
  <si>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</si>
  <si>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</si>
  <si>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</si>
  <si>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</si>
  <si>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</si>
  <si>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</si>
  <si>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</si>
  <si>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</si>
  <si>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</si>
  <si>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</si>
  <si>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</si>
  <si>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</si>
  <si>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</si>
  <si>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</si>
  <si>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</si>
  <si>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</si>
  <si>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</si>
  <si>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</si>
  <si>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</si>
  <si>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</si>
  <si>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</si>
  <si>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</si>
  <si>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</si>
  <si>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</si>
  <si>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</si>
  <si>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</si>
  <si>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</si>
  <si>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</si>
  <si>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</si>
  <si>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</si>
  <si>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</si>
  <si>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</si>
  <si>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</si>
  <si>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</si>
  <si>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</si>
  <si>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</si>
  <si>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</si>
  <si>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</si>
  <si>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</si>
  <si>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</si>
  <si>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</si>
  <si>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</si>
  <si>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</si>
  <si>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</si>
  <si>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</si>
  <si>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</si>
  <si>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</si>
  <si>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</si>
  <si>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</si>
  <si>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</si>
  <si>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</si>
  <si>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</si>
  <si>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</si>
  <si>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</si>
  <si>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</si>
  <si>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</si>
  <si>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</si>
  <si>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</si>
  <si>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</si>
  <si>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</si>
  <si>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</si>
  <si>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</si>
  <si>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</si>
  <si>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</si>
  <si>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</si>
  <si>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</si>
  <si>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</si>
  <si>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</si>
  <si>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</si>
  <si>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</si>
  <si>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</si>
  <si>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</si>
  <si>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</si>
  <si>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</si>
  <si>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</si>
  <si>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</si>
  <si>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</si>
  <si>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</si>
  <si>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</si>
  <si>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</si>
  <si>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</si>
  <si>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</si>
  <si>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</si>
  <si>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</si>
  <si>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</si>
  <si>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</si>
  <si>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</si>
  <si>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</si>
  <si>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</si>
  <si>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</si>
  <si>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</si>
  <si>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</si>
  <si>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</si>
  <si>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</si>
  <si>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</si>
  <si>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</si>
  <si>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</si>
  <si>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</si>
  <si>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</si>
  <si>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</si>
  <si>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</si>
  <si>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</si>
  <si>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</si>
  <si>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</si>
  <si>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</si>
  <si>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</si>
  <si>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</si>
  <si>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</si>
  <si>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</si>
  <si>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</si>
  <si>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</si>
  <si>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</si>
  <si>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</si>
  <si>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</si>
  <si>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</si>
  <si>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</si>
  <si>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</si>
  <si>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</si>
  <si>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</si>
  <si>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</si>
  <si>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</si>
  <si>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</si>
  <si>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</si>
  <si>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</si>
  <si>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</si>
  <si>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</si>
  <si>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</si>
  <si>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</si>
  <si>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</si>
  <si>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</si>
  <si>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</si>
  <si>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</si>
  <si>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</si>
  <si>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</si>
  <si>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</si>
  <si>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</si>
  <si>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</si>
  <si>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</si>
  <si>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</si>
  <si>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</si>
  <si>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</si>
  <si>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</si>
  <si>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</si>
  <si>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</si>
  <si>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</si>
  <si>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</si>
  <si>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</si>
  <si>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</si>
  <si>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</si>
  <si>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</si>
  <si>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</si>
  <si>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</si>
  <si>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</si>
  <si>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</si>
  <si>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</si>
  <si>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</si>
  <si>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</si>
  <si>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</si>
  <si>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</si>
  <si>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</si>
  <si>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</si>
  <si>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</si>
  <si>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</si>
  <si>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</si>
  <si>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</si>
  <si>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</si>
  <si>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</si>
  <si>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</si>
  <si>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</si>
  <si>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</si>
  <si>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</si>
  <si>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</si>
  <si>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</si>
  <si>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</si>
  <si>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</si>
  <si>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</si>
  <si>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</si>
  <si>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</si>
  <si>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</si>
  <si>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</si>
  <si>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</si>
  <si>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</si>
  <si>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</si>
  <si>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</si>
  <si>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</si>
  <si>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</si>
  <si>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</si>
  <si>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</si>
  <si>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</si>
  <si>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</si>
  <si>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</si>
  <si>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</si>
  <si>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</si>
  <si>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</si>
  <si>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</si>
  <si>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</si>
  <si>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</si>
  <si>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</si>
  <si>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</si>
  <si>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</si>
  <si>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</si>
  <si>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</si>
  <si>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</si>
  <si>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</si>
  <si>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</si>
  <si>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</si>
  <si>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</si>
  <si>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</si>
  <si>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</si>
  <si>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</si>
  <si>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</si>
  <si>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</si>
  <si>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</si>
  <si>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</si>
  <si>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</si>
  <si>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</si>
  <si>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</si>
  <si>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</si>
  <si>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</si>
  <si>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</si>
  <si>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</si>
  <si>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</si>
  <si>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</si>
  <si>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</si>
  <si>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</si>
  <si>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</si>
  <si>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</si>
  <si>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</si>
  <si>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</si>
  <si>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</si>
  <si>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</si>
  <si>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</si>
  <si>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</si>
  <si>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</si>
  <si>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</si>
  <si>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</si>
  <si>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</si>
  <si>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</si>
  <si>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</si>
  <si>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</si>
  <si>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</si>
  <si>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</si>
  <si>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</si>
  <si>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</si>
  <si>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</si>
  <si>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</si>
  <si>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</si>
  <si>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</si>
  <si>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</si>
  <si>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</si>
  <si>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</si>
  <si>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</si>
  <si>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</si>
  <si>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</si>
  <si>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</si>
  <si>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>Հավելված</t>
  </si>
  <si>
    <t>(02/01/24 - 30/12/24թ. ժամանակահատվածի համար)</t>
  </si>
  <si>
    <t>Հայաստանի Հանրապետության Կոտայքի մարզի
Բյուրեղավան համայնքի ավագանու 
2025 թվականի հունվարի  -ի N    - Ա որոշման</t>
  </si>
  <si>
    <t>Բյուրեղավան համայնքի հաշվետվություն</t>
  </si>
  <si>
    <t>Համայնքի բյուջեի հավելուրդի օգտագորցծման ուղղությունների կամ պակասուրդի 
 (Դեֆիցիտի) ֆինանսավորման աղբյուրների (02/01/24 - 30/12/24թ. ժամանակահատվածի համար)</t>
  </si>
  <si>
    <t xml:space="preserve"> (02/01/24 - 30/12/24թ. ժամանակահատվածի համար)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</si>
</sst>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Arial LatArm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78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0" fontId="6" fillId="0" borderId="17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6" fillId="0" borderId="10" xfId="24" applyFont="1" applyFill="1" applyBorder="1" applyAlignment="1">
      <alignment horizont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  <xf numFmtId="0" fontId="27" fillId="0" borderId="17" xfId="24" applyFont="1" applyFill="1" applyBorder="1" applyAlignment="1">
      <alignment horizontal="right" vertical="top" wrapText="1"/>
    </xf>
    <xf numFmtId="0" fontId="28" fillId="0" borderId="17" xfId="24" applyFont="1" applyFill="1" applyBorder="1" applyAlignment="1">
      <alignment horizontal="right"/>
    </xf>
    <xf numFmtId="0" fontId="26" fillId="0" borderId="17" xfId="23" applyFont="1" applyFill="1" applyBorder="1" applyAlignment="1">
      <alignment vertical="top"/>
    </xf>
    <xf numFmtId="0" fontId="26" fillId="0" borderId="18" xfId="23" applyFont="1" applyFill="1" applyBorder="1" applyAlignment="1">
      <alignment vertical="top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1" fillId="0" borderId="18" xfId="24" applyFont="1" applyFill="1" applyBorder="1" applyAlignment="1">
      <alignment horizontal="center"/>
    </xf>
    <xf numFmtId="0" fontId="26" fillId="0" borderId="19" xfId="23" applyFont="1" applyFill="1" applyBorder="1" applyAlignment="1">
      <alignment horizontal="center" vertical="top"/>
    </xf>
    <xf numFmtId="0" fontId="8" fillId="0" borderId="19" xfId="19" applyFill="1" applyBorder="1"/>
    <xf numFmtId="0" fontId="8" fillId="0" borderId="20" xfId="19" applyFill="1" applyBorder="1"/>
    <xf numFmtId="0" fontId="25" fillId="0" borderId="17" xfId="19" applyFont="1" applyFill="1" applyBorder="1"/>
    <xf numFmtId="0" fontId="29" fillId="0" borderId="16" xfId="23" applyFont="1" applyFill="1" applyBorder="1" applyAlignment="1">
      <alignment horizontal="center" vertical="top"/>
    </xf>
    <xf numFmtId="0" fontId="29" fillId="0" borderId="17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 wrapText="1"/>
    </xf>
    <xf numFmtId="0" fontId="3" fillId="0" borderId="19" xfId="23" applyFont="1" applyFill="1" applyBorder="1" applyAlignment="1">
      <alignment horizontal="center" vertical="top"/>
    </xf>
    <xf numFmtId="0" fontId="3" fillId="0" borderId="20" xfId="23" applyFont="1" applyFill="1" applyBorder="1" applyAlignment="1">
      <alignment horizontal="center" vertical="top"/>
    </xf>
    <xf numFmtId="0" fontId="3" fillId="0" borderId="10" xfId="23" applyFont="1" applyFill="1" applyBorder="1" applyAlignment="1">
      <alignment horizontal="center" vertical="center"/>
    </xf>
    <xf numFmtId="0" fontId="3" fillId="0" borderId="16" xfId="23" applyFont="1" applyFill="1" applyBorder="1" applyAlignment="1">
      <alignment horizontal="center" vertical="center"/>
    </xf>
    <xf numFmtId="0" fontId="3" fillId="0" borderId="17" xfId="23" applyFont="1" applyFill="1" applyBorder="1" applyAlignment="1">
      <alignment horizontal="center" vertical="center"/>
    </xf>
    <xf numFmtId="0" fontId="3" fillId="0" borderId="18" xfId="23" applyFont="1" applyFill="1" applyBorder="1" applyAlignment="1">
      <alignment horizontal="center" vertical="center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3" fillId="0" borderId="17" xfId="23" applyFont="1" applyFill="1" applyBorder="1" applyAlignment="1">
      <alignment horizontal="center" vertical="top"/>
    </xf>
    <xf numFmtId="0" fontId="3" fillId="0" borderId="16" xfId="23" applyFont="1" applyFill="1" applyBorder="1" applyAlignment="1">
      <alignment horizontal="center" vertical="top"/>
    </xf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ldBord_900" xfId="20" xr:uid="{00000000-0005-0000-0000-000013000000}"/>
    <cellStyle name="cntr_arm10_Bord_900" xfId="21" xr:uid="{00000000-0005-0000-0000-000014000000}"/>
    <cellStyle name="cntr_arm10_BordGrey_900" xfId="22" xr:uid="{00000000-0005-0000-0000-000015000000}"/>
    <cellStyle name="cntr_arm10bld_900" xfId="23" xr:uid="{00000000-0005-0000-0000-000016000000}"/>
    <cellStyle name="cntrBtm_arm10bld_900" xfId="24" xr:uid="{00000000-0005-0000-0000-000017000000}"/>
    <cellStyle name="left_arm10_BordWW_900" xfId="25" xr:uid="{00000000-0005-0000-0000-000018000000}"/>
    <cellStyle name="left_arm10_GrBordWW_900" xfId="26" xr:uid="{00000000-0005-0000-0000-000019000000}"/>
    <cellStyle name="Lft_arm10_Brd_900" xfId="27" xr:uid="{00000000-0005-0000-0000-00001A000000}"/>
    <cellStyle name="rgt_arm10_BordGrey_900" xfId="28" xr:uid="{00000000-0005-0000-0000-00001B000000}"/>
    <cellStyle name="rgt_arm14_bld_900" xfId="29" xr:uid="{00000000-0005-0000-0000-00001C000000}"/>
    <cellStyle name="rgt_arm14_Money_900" xfId="30" xr:uid="{00000000-0005-0000-0000-00001D000000}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Хороший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topLeftCell="A116" zoomScaleSheetLayoutView="100" workbookViewId="0">
      <selection activeCell="J12" sqref="J12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49.5" hidden="1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17"/>
    </row>
    <row r="2" spans="1:15" ht="15">
      <c r="A2" s="29"/>
      <c r="B2" s="29"/>
      <c r="C2" s="30"/>
      <c r="D2" s="30"/>
      <c r="E2" s="30"/>
      <c r="F2" s="30"/>
      <c r="G2" s="30"/>
      <c r="H2" s="55" t="s">
        <v>720</v>
      </c>
      <c r="I2" s="55"/>
      <c r="J2" s="55"/>
      <c r="K2" s="55"/>
      <c r="L2" s="55"/>
      <c r="M2" s="31"/>
      <c r="N2" s="31"/>
      <c r="O2" s="32"/>
    </row>
    <row r="3" spans="1:15" ht="44.25" customHeight="1">
      <c r="A3" s="29"/>
      <c r="B3" s="29"/>
      <c r="C3" s="30"/>
      <c r="D3" s="30"/>
      <c r="E3" s="30"/>
      <c r="F3" s="54" t="s">
        <v>722</v>
      </c>
      <c r="G3" s="54"/>
      <c r="H3" s="54"/>
      <c r="I3" s="54"/>
      <c r="J3" s="54"/>
      <c r="K3" s="54"/>
      <c r="L3" s="54"/>
      <c r="M3" s="31"/>
      <c r="N3" s="31"/>
      <c r="O3" s="32"/>
    </row>
    <row r="4" spans="1:15" ht="12" customHeight="1">
      <c r="A4" s="29"/>
      <c r="B4" s="29"/>
      <c r="C4" s="30"/>
      <c r="D4" s="30"/>
      <c r="E4" s="30"/>
      <c r="F4" s="30"/>
      <c r="G4" s="30"/>
      <c r="H4" s="33"/>
      <c r="I4" s="33"/>
      <c r="J4" s="33"/>
      <c r="K4" s="33"/>
      <c r="L4" s="33"/>
      <c r="M4" s="31"/>
      <c r="N4" s="31"/>
      <c r="O4" s="32"/>
    </row>
    <row r="5" spans="1:15" ht="15" customHeight="1">
      <c r="A5" s="77" t="s">
        <v>723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56"/>
      <c r="N5" s="56"/>
      <c r="O5" s="57"/>
    </row>
    <row r="6" spans="1:15" ht="15" customHeight="1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5" ht="15" customHeight="1">
      <c r="A7" s="71" t="s">
        <v>721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1:15" ht="6.75" customHeight="1"/>
    <row r="9" spans="1:15" ht="12.75" hidden="1" customHeight="1"/>
    <row r="11" spans="1:15" ht="15" customHeight="1">
      <c r="A11" s="7"/>
      <c r="B11" s="7"/>
      <c r="C11" s="7"/>
      <c r="D11" s="38" t="s">
        <v>1</v>
      </c>
      <c r="E11" s="39"/>
      <c r="F11" s="40"/>
      <c r="G11" s="38" t="s">
        <v>2</v>
      </c>
      <c r="H11" s="39"/>
      <c r="I11" s="40"/>
      <c r="J11" s="38" t="s">
        <v>3</v>
      </c>
      <c r="K11" s="39"/>
      <c r="L11" s="40"/>
    </row>
    <row r="12" spans="1:15" ht="39.950000000000003" customHeight="1">
      <c r="A12" s="8" t="s">
        <v>4</v>
      </c>
      <c r="B12" s="9"/>
      <c r="C12" s="10" t="s">
        <v>5</v>
      </c>
      <c r="D12" s="8" t="s">
        <v>6</v>
      </c>
      <c r="E12" s="36" t="s">
        <v>7</v>
      </c>
      <c r="F12" s="37"/>
      <c r="G12" s="8" t="s">
        <v>6</v>
      </c>
      <c r="H12" s="36" t="s">
        <v>7</v>
      </c>
      <c r="I12" s="37"/>
      <c r="J12" s="8" t="s">
        <v>6</v>
      </c>
      <c r="K12" s="38" t="s">
        <v>7</v>
      </c>
      <c r="L12" s="40"/>
    </row>
    <row r="13" spans="1:15" ht="33" customHeight="1">
      <c r="A13" s="8" t="s">
        <v>8</v>
      </c>
      <c r="B13" s="8" t="s">
        <v>9</v>
      </c>
      <c r="C13" s="8"/>
      <c r="D13" s="8" t="s">
        <v>10</v>
      </c>
      <c r="E13" s="11" t="s">
        <v>11</v>
      </c>
      <c r="F13" s="11" t="s">
        <v>715</v>
      </c>
      <c r="G13" s="8" t="s">
        <v>12</v>
      </c>
      <c r="H13" s="11" t="s">
        <v>13</v>
      </c>
      <c r="I13" s="11" t="s">
        <v>716</v>
      </c>
      <c r="J13" s="8" t="s">
        <v>14</v>
      </c>
      <c r="K13" s="12" t="s">
        <v>13</v>
      </c>
      <c r="L13" s="12" t="s">
        <v>717</v>
      </c>
    </row>
    <row r="14" spans="1:15" ht="15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</row>
    <row r="15" spans="1:15" ht="39.950000000000003" customHeight="1">
      <c r="A15" s="14">
        <v>1000</v>
      </c>
      <c r="B15" s="15" t="s">
        <v>15</v>
      </c>
      <c r="C15" s="14"/>
      <c r="D15" s="16">
        <f t="shared" ref="D15:L15" si="0">SUM(D16,D52,D71)</f>
        <v>779228.9</v>
      </c>
      <c r="E15" s="16">
        <f t="shared" si="0"/>
        <v>553306.5</v>
      </c>
      <c r="F15" s="16">
        <f t="shared" si="0"/>
        <v>236885.5</v>
      </c>
      <c r="G15" s="16">
        <f t="shared" si="0"/>
        <v>792695.3</v>
      </c>
      <c r="H15" s="16">
        <f>SUM(H16,H52,H71)</f>
        <v>566772.9</v>
      </c>
      <c r="I15" s="16">
        <f>SUM(I16,I52,I71)</f>
        <v>236885.5</v>
      </c>
      <c r="J15" s="16">
        <f t="shared" si="0"/>
        <v>659290.10000000009</v>
      </c>
      <c r="K15" s="16">
        <f t="shared" si="0"/>
        <v>561551.60000000009</v>
      </c>
      <c r="L15" s="16">
        <f t="shared" si="0"/>
        <v>97738.5</v>
      </c>
    </row>
    <row r="16" spans="1:15" ht="39.950000000000003" customHeight="1">
      <c r="A16" s="14">
        <v>1100</v>
      </c>
      <c r="B16" s="15" t="s">
        <v>16</v>
      </c>
      <c r="C16" s="14" t="s">
        <v>17</v>
      </c>
      <c r="D16" s="16">
        <f>SUM(D17,D21,D23,D43,D46)</f>
        <v>86574.399999999994</v>
      </c>
      <c r="E16" s="16">
        <f>SUM(E17,E21,E23,E43,E46)</f>
        <v>86574.399999999994</v>
      </c>
      <c r="F16" s="16" t="s">
        <v>18</v>
      </c>
      <c r="G16" s="16">
        <f>SUM(G17,G21,G23,G43,G46)</f>
        <v>86574.399999999994</v>
      </c>
      <c r="H16" s="16">
        <f>SUM(H17,H21,H23,H43,H46)</f>
        <v>86574.399999999994</v>
      </c>
      <c r="I16" s="16" t="s">
        <v>18</v>
      </c>
      <c r="J16" s="16">
        <f>SUM(J17,J21,J23,J43,J46)</f>
        <v>90403.6</v>
      </c>
      <c r="K16" s="16">
        <f>SUM(K17,K21,K23,K43,K46)</f>
        <v>90403.6</v>
      </c>
      <c r="L16" s="16" t="s">
        <v>18</v>
      </c>
    </row>
    <row r="17" spans="1:12" ht="39.950000000000003" customHeight="1">
      <c r="A17" s="14">
        <v>1110</v>
      </c>
      <c r="B17" s="15" t="s">
        <v>19</v>
      </c>
      <c r="C17" s="14" t="s">
        <v>20</v>
      </c>
      <c r="D17" s="16">
        <f>SUM(D18,D19,D20)</f>
        <v>28809.8</v>
      </c>
      <c r="E17" s="16">
        <f>SUM(E18,E19,E20)</f>
        <v>28809.8</v>
      </c>
      <c r="F17" s="16" t="s">
        <v>18</v>
      </c>
      <c r="G17" s="16">
        <f>SUM(G18,G19,G20)</f>
        <v>28809.8</v>
      </c>
      <c r="H17" s="16">
        <f>SUM(H18,H19,H20)</f>
        <v>28809.8</v>
      </c>
      <c r="I17" s="16" t="s">
        <v>18</v>
      </c>
      <c r="J17" s="16">
        <f>SUM(J18,J19,J20)</f>
        <v>28252.5</v>
      </c>
      <c r="K17" s="16">
        <f>SUM(K18,K19,K20)</f>
        <v>28252.5</v>
      </c>
      <c r="L17" s="16" t="s">
        <v>18</v>
      </c>
    </row>
    <row r="18" spans="1:12" ht="39.950000000000003" customHeight="1">
      <c r="A18" s="14">
        <v>1111</v>
      </c>
      <c r="B18" s="15" t="s">
        <v>21</v>
      </c>
      <c r="C18" s="14"/>
      <c r="D18" s="16">
        <f>SUM(E18,F18)</f>
        <v>0</v>
      </c>
      <c r="E18" s="16">
        <v>0</v>
      </c>
      <c r="F18" s="16" t="s">
        <v>18</v>
      </c>
      <c r="G18" s="16">
        <f>SUM(H18,I18)</f>
        <v>0</v>
      </c>
      <c r="H18" s="16">
        <v>0</v>
      </c>
      <c r="I18" s="16" t="s">
        <v>18</v>
      </c>
      <c r="J18" s="16">
        <f>SUM(K18,L18)</f>
        <v>2438.9</v>
      </c>
      <c r="K18" s="34">
        <v>2438.9</v>
      </c>
      <c r="L18" s="16" t="s">
        <v>18</v>
      </c>
    </row>
    <row r="19" spans="1:12" ht="39.950000000000003" customHeight="1">
      <c r="A19" s="14">
        <v>1112</v>
      </c>
      <c r="B19" s="15" t="s">
        <v>22</v>
      </c>
      <c r="C19" s="14"/>
      <c r="D19" s="16">
        <f>SUM(E19,F19)</f>
        <v>0</v>
      </c>
      <c r="E19" s="16">
        <v>0</v>
      </c>
      <c r="F19" s="16" t="s">
        <v>18</v>
      </c>
      <c r="G19" s="16">
        <f>SUM(H19,I19)</f>
        <v>0</v>
      </c>
      <c r="H19" s="16">
        <v>0</v>
      </c>
      <c r="I19" s="16" t="s">
        <v>18</v>
      </c>
      <c r="J19" s="16">
        <f>SUM(K19,L19)</f>
        <v>2382</v>
      </c>
      <c r="K19" s="34">
        <v>2382</v>
      </c>
      <c r="L19" s="16" t="s">
        <v>18</v>
      </c>
    </row>
    <row r="20" spans="1:12" ht="39.950000000000003" customHeight="1">
      <c r="A20" s="14">
        <v>1113</v>
      </c>
      <c r="B20" s="15" t="s">
        <v>23</v>
      </c>
      <c r="C20" s="14"/>
      <c r="D20" s="16">
        <f>SUM(E20,F20)</f>
        <v>28809.8</v>
      </c>
      <c r="E20" s="16">
        <v>28809.8</v>
      </c>
      <c r="F20" s="16" t="s">
        <v>18</v>
      </c>
      <c r="G20" s="16">
        <f>SUM(H20,I20)</f>
        <v>28809.8</v>
      </c>
      <c r="H20" s="16">
        <v>28809.8</v>
      </c>
      <c r="I20" s="16" t="s">
        <v>18</v>
      </c>
      <c r="J20" s="16">
        <f>SUM(K20,L20)</f>
        <v>23431.599999999999</v>
      </c>
      <c r="K20" s="34">
        <v>23431.599999999999</v>
      </c>
      <c r="L20" s="16" t="s">
        <v>18</v>
      </c>
    </row>
    <row r="21" spans="1:12" ht="39.950000000000003" customHeight="1">
      <c r="A21" s="14">
        <v>1120</v>
      </c>
      <c r="B21" s="15" t="s">
        <v>24</v>
      </c>
      <c r="C21" s="14" t="s">
        <v>25</v>
      </c>
      <c r="D21" s="16">
        <f>SUM(D22)</f>
        <v>53913.599999999999</v>
      </c>
      <c r="E21" s="16">
        <f>SUM(E22)</f>
        <v>53913.599999999999</v>
      </c>
      <c r="F21" s="16" t="s">
        <v>18</v>
      </c>
      <c r="G21" s="16">
        <f>SUM(G22)</f>
        <v>53913.599999999999</v>
      </c>
      <c r="H21" s="16">
        <f>SUM(H22)</f>
        <v>53913.599999999999</v>
      </c>
      <c r="I21" s="16" t="s">
        <v>18</v>
      </c>
      <c r="J21" s="16">
        <f>SUM(J22)</f>
        <v>57635.6</v>
      </c>
      <c r="K21" s="16">
        <f>SUM(K22)</f>
        <v>57635.6</v>
      </c>
      <c r="L21" s="16" t="s">
        <v>18</v>
      </c>
    </row>
    <row r="22" spans="1:12" ht="39.950000000000003" customHeight="1">
      <c r="A22" s="14">
        <v>1121</v>
      </c>
      <c r="B22" s="15" t="s">
        <v>26</v>
      </c>
      <c r="C22" s="14"/>
      <c r="D22" s="16">
        <f>SUM(E22,F22)</f>
        <v>53913.599999999999</v>
      </c>
      <c r="E22" s="16">
        <v>53913.599999999999</v>
      </c>
      <c r="F22" s="16" t="s">
        <v>18</v>
      </c>
      <c r="G22" s="16">
        <f>SUM(H22,I22)</f>
        <v>53913.599999999999</v>
      </c>
      <c r="H22" s="16">
        <v>53913.599999999999</v>
      </c>
      <c r="I22" s="16" t="s">
        <v>18</v>
      </c>
      <c r="J22" s="16">
        <f>SUM(K22,L22)</f>
        <v>57635.6</v>
      </c>
      <c r="K22" s="16">
        <v>57635.6</v>
      </c>
      <c r="L22" s="16" t="s">
        <v>18</v>
      </c>
    </row>
    <row r="23" spans="1:12" ht="88.5" customHeight="1">
      <c r="A23" s="14">
        <v>1130</v>
      </c>
      <c r="B23" s="15" t="s">
        <v>27</v>
      </c>
      <c r="C23" s="14" t="s">
        <v>28</v>
      </c>
      <c r="D23" s="16">
        <f>SUM(D24:D42)</f>
        <v>3851</v>
      </c>
      <c r="E23" s="16">
        <f>SUM(E24:E42)</f>
        <v>3851</v>
      </c>
      <c r="F23" s="16" t="s">
        <v>18</v>
      </c>
      <c r="G23" s="16">
        <f>SUM(G24:G42)</f>
        <v>3851</v>
      </c>
      <c r="H23" s="16">
        <f>SUM(H24:H42)</f>
        <v>3851</v>
      </c>
      <c r="I23" s="16" t="s">
        <v>18</v>
      </c>
      <c r="J23" s="16">
        <f>SUM(J24:J42)</f>
        <v>4515.5</v>
      </c>
      <c r="K23" s="16">
        <f>SUM(K24:K42)</f>
        <v>4515.5</v>
      </c>
      <c r="L23" s="16" t="s">
        <v>18</v>
      </c>
    </row>
    <row r="24" spans="1:12" ht="50.25" customHeight="1">
      <c r="A24" s="14">
        <v>11301</v>
      </c>
      <c r="B24" s="15" t="s">
        <v>29</v>
      </c>
      <c r="C24" s="14"/>
      <c r="D24" s="16">
        <f t="shared" ref="D24:D42" si="1">SUM(E24,F24)</f>
        <v>1000</v>
      </c>
      <c r="E24" s="16">
        <v>1000</v>
      </c>
      <c r="F24" s="16" t="s">
        <v>18</v>
      </c>
      <c r="G24" s="16">
        <f t="shared" ref="G24:G42" si="2">SUM(H24,I24)</f>
        <v>1000</v>
      </c>
      <c r="H24" s="16">
        <v>1000</v>
      </c>
      <c r="I24" s="16" t="s">
        <v>18</v>
      </c>
      <c r="J24" s="16">
        <f t="shared" ref="J24:J42" si="3">SUM(K24,L24)</f>
        <v>1880</v>
      </c>
      <c r="K24" s="34">
        <v>1880</v>
      </c>
      <c r="L24" s="16" t="s">
        <v>18</v>
      </c>
    </row>
    <row r="25" spans="1:12" ht="39.950000000000003" customHeight="1">
      <c r="A25" s="14">
        <v>11302</v>
      </c>
      <c r="B25" s="15" t="s">
        <v>30</v>
      </c>
      <c r="C25" s="14"/>
      <c r="D25" s="16">
        <f t="shared" si="1"/>
        <v>100</v>
      </c>
      <c r="E25" s="16">
        <v>100</v>
      </c>
      <c r="F25" s="16" t="s">
        <v>18</v>
      </c>
      <c r="G25" s="16">
        <f t="shared" si="2"/>
        <v>100</v>
      </c>
      <c r="H25" s="16">
        <v>100</v>
      </c>
      <c r="I25" s="16" t="s">
        <v>18</v>
      </c>
      <c r="J25" s="16">
        <f t="shared" si="3"/>
        <v>119</v>
      </c>
      <c r="K25" s="34">
        <v>119</v>
      </c>
      <c r="L25" s="16" t="s">
        <v>18</v>
      </c>
    </row>
    <row r="26" spans="1:12" ht="39.950000000000003" customHeight="1">
      <c r="A26" s="14">
        <v>11303</v>
      </c>
      <c r="B26" s="15" t="s">
        <v>31</v>
      </c>
      <c r="C26" s="14"/>
      <c r="D26" s="16">
        <f t="shared" si="1"/>
        <v>0</v>
      </c>
      <c r="E26" s="16">
        <v>0</v>
      </c>
      <c r="F26" s="16" t="s">
        <v>18</v>
      </c>
      <c r="G26" s="16">
        <f t="shared" si="2"/>
        <v>0</v>
      </c>
      <c r="H26" s="16">
        <v>0</v>
      </c>
      <c r="I26" s="16" t="s">
        <v>18</v>
      </c>
      <c r="J26" s="16">
        <f t="shared" si="3"/>
        <v>15</v>
      </c>
      <c r="K26" s="34">
        <v>15</v>
      </c>
      <c r="L26" s="16" t="s">
        <v>18</v>
      </c>
    </row>
    <row r="27" spans="1:12" ht="39.950000000000003" customHeight="1">
      <c r="A27" s="14">
        <v>11304</v>
      </c>
      <c r="B27" s="15" t="s">
        <v>32</v>
      </c>
      <c r="C27" s="14"/>
      <c r="D27" s="16">
        <f t="shared" si="1"/>
        <v>800</v>
      </c>
      <c r="E27" s="16">
        <v>800</v>
      </c>
      <c r="F27" s="16" t="s">
        <v>18</v>
      </c>
      <c r="G27" s="16">
        <f t="shared" si="2"/>
        <v>800</v>
      </c>
      <c r="H27" s="16">
        <v>800</v>
      </c>
      <c r="I27" s="16" t="s">
        <v>18</v>
      </c>
      <c r="J27" s="16">
        <f t="shared" si="3"/>
        <v>799</v>
      </c>
      <c r="K27" s="34">
        <v>799</v>
      </c>
      <c r="L27" s="16" t="s">
        <v>18</v>
      </c>
    </row>
    <row r="28" spans="1:12" ht="39.950000000000003" customHeight="1">
      <c r="A28" s="14">
        <v>11305</v>
      </c>
      <c r="B28" s="15" t="s">
        <v>33</v>
      </c>
      <c r="C28" s="14"/>
      <c r="D28" s="16">
        <f t="shared" si="1"/>
        <v>0</v>
      </c>
      <c r="E28" s="16">
        <v>0</v>
      </c>
      <c r="F28" s="16" t="s">
        <v>18</v>
      </c>
      <c r="G28" s="16">
        <f t="shared" si="2"/>
        <v>0</v>
      </c>
      <c r="H28" s="16">
        <v>0</v>
      </c>
      <c r="I28" s="16" t="s">
        <v>18</v>
      </c>
      <c r="J28" s="16">
        <f t="shared" si="3"/>
        <v>0</v>
      </c>
      <c r="K28" s="34">
        <v>0</v>
      </c>
      <c r="L28" s="16" t="s">
        <v>18</v>
      </c>
    </row>
    <row r="29" spans="1:12" ht="39.950000000000003" customHeight="1">
      <c r="A29" s="14">
        <v>11306</v>
      </c>
      <c r="B29" s="15" t="s">
        <v>34</v>
      </c>
      <c r="C29" s="14"/>
      <c r="D29" s="16">
        <f t="shared" si="1"/>
        <v>50</v>
      </c>
      <c r="E29" s="16">
        <v>50</v>
      </c>
      <c r="F29" s="16" t="s">
        <v>18</v>
      </c>
      <c r="G29" s="16">
        <f t="shared" si="2"/>
        <v>50</v>
      </c>
      <c r="H29" s="16">
        <v>50</v>
      </c>
      <c r="I29" s="16" t="s">
        <v>18</v>
      </c>
      <c r="J29" s="16">
        <f t="shared" si="3"/>
        <v>100</v>
      </c>
      <c r="K29" s="34">
        <v>100</v>
      </c>
      <c r="L29" s="16" t="s">
        <v>18</v>
      </c>
    </row>
    <row r="30" spans="1:12" ht="39.950000000000003" customHeight="1">
      <c r="A30" s="14">
        <v>11307</v>
      </c>
      <c r="B30" s="15" t="s">
        <v>35</v>
      </c>
      <c r="C30" s="14"/>
      <c r="D30" s="16">
        <f t="shared" si="1"/>
        <v>1416</v>
      </c>
      <c r="E30" s="16">
        <v>1416</v>
      </c>
      <c r="F30" s="16" t="s">
        <v>18</v>
      </c>
      <c r="G30" s="16">
        <f t="shared" si="2"/>
        <v>1416</v>
      </c>
      <c r="H30" s="16">
        <v>1416</v>
      </c>
      <c r="I30" s="16" t="s">
        <v>18</v>
      </c>
      <c r="J30" s="16">
        <f t="shared" si="3"/>
        <v>1386</v>
      </c>
      <c r="K30" s="34">
        <v>1386</v>
      </c>
      <c r="L30" s="16" t="s">
        <v>18</v>
      </c>
    </row>
    <row r="31" spans="1:12" ht="39.950000000000003" customHeight="1">
      <c r="A31" s="14">
        <v>11308</v>
      </c>
      <c r="B31" s="15" t="s">
        <v>36</v>
      </c>
      <c r="C31" s="14"/>
      <c r="D31" s="16">
        <f t="shared" si="1"/>
        <v>0</v>
      </c>
      <c r="E31" s="16">
        <v>0</v>
      </c>
      <c r="F31" s="16" t="s">
        <v>18</v>
      </c>
      <c r="G31" s="16">
        <f t="shared" si="2"/>
        <v>0</v>
      </c>
      <c r="H31" s="16">
        <v>0</v>
      </c>
      <c r="I31" s="16" t="s">
        <v>18</v>
      </c>
      <c r="J31" s="16">
        <f t="shared" si="3"/>
        <v>10.5</v>
      </c>
      <c r="K31" s="34">
        <v>10.5</v>
      </c>
      <c r="L31" s="16" t="s">
        <v>18</v>
      </c>
    </row>
    <row r="32" spans="1:12" ht="39.950000000000003" customHeight="1">
      <c r="A32" s="14">
        <v>11309</v>
      </c>
      <c r="B32" s="15" t="s">
        <v>37</v>
      </c>
      <c r="C32" s="14"/>
      <c r="D32" s="16">
        <f t="shared" si="1"/>
        <v>25</v>
      </c>
      <c r="E32" s="16">
        <v>25</v>
      </c>
      <c r="F32" s="16" t="s">
        <v>18</v>
      </c>
      <c r="G32" s="16">
        <f t="shared" si="2"/>
        <v>25</v>
      </c>
      <c r="H32" s="16">
        <v>25</v>
      </c>
      <c r="I32" s="16" t="s">
        <v>18</v>
      </c>
      <c r="J32" s="16">
        <f t="shared" si="3"/>
        <v>25</v>
      </c>
      <c r="K32" s="34">
        <v>25</v>
      </c>
      <c r="L32" s="16" t="s">
        <v>18</v>
      </c>
    </row>
    <row r="33" spans="1:12" ht="39.950000000000003" customHeight="1">
      <c r="A33" s="14">
        <v>11310</v>
      </c>
      <c r="B33" s="15" t="s">
        <v>38</v>
      </c>
      <c r="C33" s="14"/>
      <c r="D33" s="16">
        <f t="shared" si="1"/>
        <v>160</v>
      </c>
      <c r="E33" s="16">
        <v>160</v>
      </c>
      <c r="F33" s="16" t="s">
        <v>18</v>
      </c>
      <c r="G33" s="16">
        <f t="shared" si="2"/>
        <v>160</v>
      </c>
      <c r="H33" s="16">
        <v>160</v>
      </c>
      <c r="I33" s="16" t="s">
        <v>18</v>
      </c>
      <c r="J33" s="16">
        <f t="shared" si="3"/>
        <v>181</v>
      </c>
      <c r="K33" s="34">
        <v>181</v>
      </c>
      <c r="L33" s="16" t="s">
        <v>18</v>
      </c>
    </row>
    <row r="34" spans="1:12" ht="39.950000000000003" customHeight="1">
      <c r="A34" s="14">
        <v>11311</v>
      </c>
      <c r="B34" s="15" t="s">
        <v>39</v>
      </c>
      <c r="C34" s="14"/>
      <c r="D34" s="16">
        <f t="shared" si="1"/>
        <v>0</v>
      </c>
      <c r="E34" s="16">
        <v>0</v>
      </c>
      <c r="F34" s="16" t="s">
        <v>18</v>
      </c>
      <c r="G34" s="16">
        <f t="shared" si="2"/>
        <v>0</v>
      </c>
      <c r="H34" s="16">
        <v>0</v>
      </c>
      <c r="I34" s="16" t="s">
        <v>18</v>
      </c>
      <c r="J34" s="16">
        <f t="shared" si="3"/>
        <v>0</v>
      </c>
      <c r="K34" s="16">
        <v>0</v>
      </c>
      <c r="L34" s="16" t="s">
        <v>18</v>
      </c>
    </row>
    <row r="35" spans="1:12" ht="39.950000000000003" customHeight="1">
      <c r="A35" s="14">
        <v>11312</v>
      </c>
      <c r="B35" s="15" t="s">
        <v>40</v>
      </c>
      <c r="C35" s="14"/>
      <c r="D35" s="16">
        <f t="shared" si="1"/>
        <v>300</v>
      </c>
      <c r="E35" s="16">
        <v>300</v>
      </c>
      <c r="F35" s="16" t="s">
        <v>18</v>
      </c>
      <c r="G35" s="16">
        <f t="shared" si="2"/>
        <v>300</v>
      </c>
      <c r="H35" s="16">
        <v>300</v>
      </c>
      <c r="I35" s="16" t="s">
        <v>18</v>
      </c>
      <c r="J35" s="16">
        <f t="shared" si="3"/>
        <v>0</v>
      </c>
      <c r="K35" s="16">
        <v>0</v>
      </c>
      <c r="L35" s="16" t="s">
        <v>18</v>
      </c>
    </row>
    <row r="36" spans="1:12" ht="39.950000000000003" customHeight="1">
      <c r="A36" s="14">
        <v>11313</v>
      </c>
      <c r="B36" s="15" t="s">
        <v>41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11314</v>
      </c>
      <c r="B37" s="15" t="s">
        <v>42</v>
      </c>
      <c r="C37" s="14"/>
      <c r="D37" s="16">
        <f t="shared" si="1"/>
        <v>0</v>
      </c>
      <c r="E37" s="16">
        <v>0</v>
      </c>
      <c r="F37" s="16" t="s">
        <v>18</v>
      </c>
      <c r="G37" s="16">
        <f t="shared" si="2"/>
        <v>0</v>
      </c>
      <c r="H37" s="16">
        <v>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11315</v>
      </c>
      <c r="B38" s="15" t="s">
        <v>43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11316</v>
      </c>
      <c r="B39" s="15" t="s">
        <v>44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11317</v>
      </c>
      <c r="B40" s="15" t="s">
        <v>45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11318</v>
      </c>
      <c r="B41" s="15" t="s">
        <v>46</v>
      </c>
      <c r="C41" s="14"/>
      <c r="D41" s="16">
        <f t="shared" si="1"/>
        <v>0</v>
      </c>
      <c r="E41" s="16">
        <v>0</v>
      </c>
      <c r="F41" s="16" t="s">
        <v>18</v>
      </c>
      <c r="G41" s="16">
        <f t="shared" si="2"/>
        <v>0</v>
      </c>
      <c r="H41" s="16">
        <v>0</v>
      </c>
      <c r="I41" s="16" t="s">
        <v>18</v>
      </c>
      <c r="J41" s="16">
        <f t="shared" si="3"/>
        <v>0</v>
      </c>
      <c r="K41" s="16">
        <v>0</v>
      </c>
      <c r="L41" s="16" t="s">
        <v>18</v>
      </c>
    </row>
    <row r="42" spans="1:12" ht="39.950000000000003" customHeight="1">
      <c r="A42" s="14">
        <v>11319</v>
      </c>
      <c r="B42" s="15" t="s">
        <v>47</v>
      </c>
      <c r="C42" s="14"/>
      <c r="D42" s="16">
        <f t="shared" si="1"/>
        <v>0</v>
      </c>
      <c r="E42" s="16">
        <v>0</v>
      </c>
      <c r="F42" s="16" t="s">
        <v>18</v>
      </c>
      <c r="G42" s="16">
        <f t="shared" si="2"/>
        <v>0</v>
      </c>
      <c r="H42" s="16">
        <v>0</v>
      </c>
      <c r="I42" s="16" t="s">
        <v>18</v>
      </c>
      <c r="J42" s="16">
        <f t="shared" si="3"/>
        <v>0</v>
      </c>
      <c r="K42" s="16">
        <v>0</v>
      </c>
      <c r="L42" s="16" t="s">
        <v>18</v>
      </c>
    </row>
    <row r="43" spans="1:12" ht="39.950000000000003" customHeight="1">
      <c r="A43" s="14">
        <v>1140</v>
      </c>
      <c r="B43" s="15" t="s">
        <v>48</v>
      </c>
      <c r="C43" s="14" t="s">
        <v>49</v>
      </c>
      <c r="D43" s="16">
        <f>SUM(D44,D45)</f>
        <v>0</v>
      </c>
      <c r="E43" s="16">
        <f>SUM(E44,E45)</f>
        <v>0</v>
      </c>
      <c r="F43" s="16" t="s">
        <v>18</v>
      </c>
      <c r="G43" s="16">
        <f>SUM(G44,G45)</f>
        <v>0</v>
      </c>
      <c r="H43" s="16">
        <f>SUM(H44,H45)</f>
        <v>0</v>
      </c>
      <c r="I43" s="16" t="s">
        <v>18</v>
      </c>
      <c r="J43" s="16">
        <f>SUM(J44,J45)</f>
        <v>0</v>
      </c>
      <c r="K43" s="16">
        <f>SUM(K44,K45)</f>
        <v>0</v>
      </c>
      <c r="L43" s="16" t="s">
        <v>18</v>
      </c>
    </row>
    <row r="44" spans="1:12" ht="39.950000000000003" customHeight="1">
      <c r="A44" s="14">
        <v>1141</v>
      </c>
      <c r="B44" s="15" t="s">
        <v>50</v>
      </c>
      <c r="C44" s="14"/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39.950000000000003" customHeight="1">
      <c r="A45" s="14">
        <v>1142</v>
      </c>
      <c r="B45" s="15" t="s">
        <v>51</v>
      </c>
      <c r="C45" s="14"/>
      <c r="D45" s="16">
        <f>SUM(E45,F45)</f>
        <v>0</v>
      </c>
      <c r="E45" s="16">
        <v>0</v>
      </c>
      <c r="F45" s="16" t="s">
        <v>18</v>
      </c>
      <c r="G45" s="16">
        <f>SUM(H45,I45)</f>
        <v>0</v>
      </c>
      <c r="H45" s="16">
        <v>0</v>
      </c>
      <c r="I45" s="16" t="s">
        <v>18</v>
      </c>
      <c r="J45" s="16">
        <f>SUM(K45,L45)</f>
        <v>0</v>
      </c>
      <c r="K45" s="16">
        <v>0</v>
      </c>
      <c r="L45" s="16" t="s">
        <v>18</v>
      </c>
    </row>
    <row r="46" spans="1:12" ht="39.950000000000003" customHeight="1">
      <c r="A46" s="14">
        <v>1150</v>
      </c>
      <c r="B46" s="15" t="s">
        <v>52</v>
      </c>
      <c r="C46" s="14" t="s">
        <v>53</v>
      </c>
      <c r="D46" s="16">
        <f>SUM(D47,D51)</f>
        <v>0</v>
      </c>
      <c r="E46" s="16">
        <f>SUM(E47,E51)</f>
        <v>0</v>
      </c>
      <c r="F46" s="16" t="s">
        <v>18</v>
      </c>
      <c r="G46" s="16">
        <f>SUM(G47,G51)</f>
        <v>0</v>
      </c>
      <c r="H46" s="16">
        <f>SUM(H47,H51)</f>
        <v>0</v>
      </c>
      <c r="I46" s="16" t="s">
        <v>18</v>
      </c>
      <c r="J46" s="16">
        <f>SUM(J47,J51)</f>
        <v>0</v>
      </c>
      <c r="K46" s="16">
        <f>SUM(K47,K51)</f>
        <v>0</v>
      </c>
      <c r="L46" s="16" t="s">
        <v>18</v>
      </c>
    </row>
    <row r="47" spans="1:12" ht="39.950000000000003" customHeight="1">
      <c r="A47" s="14">
        <v>1151</v>
      </c>
      <c r="B47" s="15" t="s">
        <v>54</v>
      </c>
      <c r="C47" s="14"/>
      <c r="D47" s="16">
        <f>SUM(D48:D50)</f>
        <v>0</v>
      </c>
      <c r="E47" s="16">
        <f>SUM(E48:E50)</f>
        <v>0</v>
      </c>
      <c r="F47" s="16" t="s">
        <v>18</v>
      </c>
      <c r="G47" s="16">
        <f>SUM(G48:G50)</f>
        <v>0</v>
      </c>
      <c r="H47" s="16">
        <f>SUM(H48:H50)</f>
        <v>0</v>
      </c>
      <c r="I47" s="16" t="s">
        <v>18</v>
      </c>
      <c r="J47" s="16">
        <f>SUM(J48:J50)</f>
        <v>0</v>
      </c>
      <c r="K47" s="16">
        <f>SUM(K48:K50)</f>
        <v>0</v>
      </c>
      <c r="L47" s="16" t="s">
        <v>18</v>
      </c>
    </row>
    <row r="48" spans="1:12" ht="39.950000000000003" customHeight="1">
      <c r="A48" s="14">
        <v>1152</v>
      </c>
      <c r="B48" s="15" t="s">
        <v>55</v>
      </c>
      <c r="C48" s="14"/>
      <c r="D48" s="16">
        <f>SUM(E48,F48)</f>
        <v>0</v>
      </c>
      <c r="E48" s="16">
        <v>0</v>
      </c>
      <c r="F48" s="16" t="s">
        <v>18</v>
      </c>
      <c r="G48" s="16">
        <f>SUM(H48,I48)</f>
        <v>0</v>
      </c>
      <c r="H48" s="16">
        <v>0</v>
      </c>
      <c r="I48" s="16" t="s">
        <v>18</v>
      </c>
      <c r="J48" s="16">
        <f>SUM(K48,L48)</f>
        <v>0</v>
      </c>
      <c r="K48" s="16">
        <v>0</v>
      </c>
      <c r="L48" s="16" t="s">
        <v>18</v>
      </c>
    </row>
    <row r="49" spans="1:12" ht="39.950000000000003" customHeight="1">
      <c r="A49" s="14">
        <v>1153</v>
      </c>
      <c r="B49" s="15" t="s">
        <v>56</v>
      </c>
      <c r="C49" s="14"/>
      <c r="D49" s="16">
        <f>SUM(E49,F49)</f>
        <v>0</v>
      </c>
      <c r="E49" s="16">
        <v>0</v>
      </c>
      <c r="F49" s="16" t="s">
        <v>18</v>
      </c>
      <c r="G49" s="16">
        <f>SUM(H49,I49)</f>
        <v>0</v>
      </c>
      <c r="H49" s="16">
        <v>0</v>
      </c>
      <c r="I49" s="16" t="s">
        <v>18</v>
      </c>
      <c r="J49" s="16">
        <f>SUM(K49,L49)</f>
        <v>0</v>
      </c>
      <c r="K49" s="16">
        <v>0</v>
      </c>
      <c r="L49" s="16" t="s">
        <v>18</v>
      </c>
    </row>
    <row r="50" spans="1:12" ht="39.950000000000003" customHeight="1">
      <c r="A50" s="14">
        <v>1154</v>
      </c>
      <c r="B50" s="15" t="s">
        <v>57</v>
      </c>
      <c r="C50" s="14"/>
      <c r="D50" s="16">
        <f>SUM(E50,F50)</f>
        <v>0</v>
      </c>
      <c r="E50" s="16">
        <v>0</v>
      </c>
      <c r="F50" s="16" t="s">
        <v>18</v>
      </c>
      <c r="G50" s="16">
        <f>SUM(H50,I50)</f>
        <v>0</v>
      </c>
      <c r="H50" s="16">
        <v>0</v>
      </c>
      <c r="I50" s="16" t="s">
        <v>18</v>
      </c>
      <c r="J50" s="16">
        <f>SUM(K50,L50)</f>
        <v>0</v>
      </c>
      <c r="K50" s="16">
        <v>0</v>
      </c>
      <c r="L50" s="16" t="s">
        <v>18</v>
      </c>
    </row>
    <row r="51" spans="1:12" ht="39.950000000000003" customHeight="1">
      <c r="A51" s="14">
        <v>1155</v>
      </c>
      <c r="B51" s="15" t="s">
        <v>58</v>
      </c>
      <c r="C51" s="14"/>
      <c r="D51" s="16">
        <f>SUM(E51,F51)</f>
        <v>0</v>
      </c>
      <c r="E51" s="16">
        <v>0</v>
      </c>
      <c r="F51" s="16" t="s">
        <v>18</v>
      </c>
      <c r="G51" s="16">
        <f>SUM(H51,I51)</f>
        <v>0</v>
      </c>
      <c r="H51" s="16">
        <v>0</v>
      </c>
      <c r="I51" s="16" t="s">
        <v>18</v>
      </c>
      <c r="J51" s="16">
        <f>SUM(K51,L51)</f>
        <v>0</v>
      </c>
      <c r="K51" s="16">
        <v>0</v>
      </c>
      <c r="L51" s="16" t="s">
        <v>18</v>
      </c>
    </row>
    <row r="52" spans="1:12" ht="46.5" customHeight="1">
      <c r="A52" s="14">
        <v>1200</v>
      </c>
      <c r="B52" s="15" t="s">
        <v>59</v>
      </c>
      <c r="C52" s="14" t="s">
        <v>60</v>
      </c>
      <c r="D52" s="16">
        <f t="shared" ref="D52:L52" si="4">SUM(D53,D55,D57,D59,D61,D68)</f>
        <v>603730.5</v>
      </c>
      <c r="E52" s="16">
        <f t="shared" si="4"/>
        <v>394408.10000000003</v>
      </c>
      <c r="F52" s="16">
        <f t="shared" si="4"/>
        <v>209322.4</v>
      </c>
      <c r="G52" s="16">
        <f t="shared" si="4"/>
        <v>603730.5</v>
      </c>
      <c r="H52" s="16">
        <f>SUM(H53,H55,H57,H59,H61,H68)</f>
        <v>394408.10000000003</v>
      </c>
      <c r="I52" s="16">
        <f>SUM(I53,I55,I57,I59,I61,I68)</f>
        <v>209322.4</v>
      </c>
      <c r="J52" s="16">
        <f t="shared" si="4"/>
        <v>476924.2</v>
      </c>
      <c r="K52" s="16">
        <f t="shared" si="4"/>
        <v>395185.7</v>
      </c>
      <c r="L52" s="16">
        <f t="shared" si="4"/>
        <v>81738.5</v>
      </c>
    </row>
    <row r="53" spans="1:12" ht="51" customHeight="1">
      <c r="A53" s="14">
        <v>1210</v>
      </c>
      <c r="B53" s="15" t="s">
        <v>61</v>
      </c>
      <c r="C53" s="14" t="s">
        <v>62</v>
      </c>
      <c r="D53" s="16">
        <f>SUM(D54)</f>
        <v>0</v>
      </c>
      <c r="E53" s="16">
        <f>SUM(E54)</f>
        <v>0</v>
      </c>
      <c r="F53" s="16" t="s">
        <v>18</v>
      </c>
      <c r="G53" s="16">
        <f>SUM(G54)</f>
        <v>0</v>
      </c>
      <c r="H53" s="16">
        <f>SUM(H54)</f>
        <v>0</v>
      </c>
      <c r="I53" s="16" t="s">
        <v>18</v>
      </c>
      <c r="J53" s="16">
        <f>SUM(J54)</f>
        <v>0</v>
      </c>
      <c r="K53" s="16">
        <f>SUM(K54)</f>
        <v>0</v>
      </c>
      <c r="L53" s="16" t="s">
        <v>18</v>
      </c>
    </row>
    <row r="54" spans="1:12" ht="39.950000000000003" customHeight="1">
      <c r="A54" s="14">
        <v>1211</v>
      </c>
      <c r="B54" s="15" t="s">
        <v>63</v>
      </c>
      <c r="C54" s="14"/>
      <c r="D54" s="16">
        <f>SUM(E54,F54)</f>
        <v>0</v>
      </c>
      <c r="E54" s="16">
        <v>0</v>
      </c>
      <c r="F54" s="16" t="s">
        <v>18</v>
      </c>
      <c r="G54" s="16">
        <f>SUM(H54,I54)</f>
        <v>0</v>
      </c>
      <c r="H54" s="16">
        <v>0</v>
      </c>
      <c r="I54" s="16" t="s">
        <v>18</v>
      </c>
      <c r="J54" s="16">
        <f>SUM(K54,L54)</f>
        <v>0</v>
      </c>
      <c r="K54" s="16">
        <v>0</v>
      </c>
      <c r="L54" s="16" t="s">
        <v>18</v>
      </c>
    </row>
    <row r="55" spans="1:12" ht="39.950000000000003" customHeight="1">
      <c r="A55" s="14">
        <v>1220</v>
      </c>
      <c r="B55" s="15" t="s">
        <v>64</v>
      </c>
      <c r="C55" s="14" t="s">
        <v>65</v>
      </c>
      <c r="D55" s="16">
        <f>SUM(D56)</f>
        <v>0</v>
      </c>
      <c r="E55" s="16" t="s">
        <v>18</v>
      </c>
      <c r="F55" s="16">
        <f>SUM(F56)</f>
        <v>0</v>
      </c>
      <c r="G55" s="16">
        <f>SUM(G56)</f>
        <v>0</v>
      </c>
      <c r="H55" s="16" t="s">
        <v>18</v>
      </c>
      <c r="I55" s="16">
        <f>SUM(I56)</f>
        <v>0</v>
      </c>
      <c r="J55" s="16">
        <f>SUM(J56)</f>
        <v>0</v>
      </c>
      <c r="K55" s="16" t="s">
        <v>18</v>
      </c>
      <c r="L55" s="16">
        <f>SUM(L56)</f>
        <v>0</v>
      </c>
    </row>
    <row r="56" spans="1:12" ht="39.950000000000003" customHeight="1">
      <c r="A56" s="14">
        <v>1221</v>
      </c>
      <c r="B56" s="15" t="s">
        <v>66</v>
      </c>
      <c r="C56" s="14"/>
      <c r="D56" s="16">
        <f>SUM(E56,F56)</f>
        <v>0</v>
      </c>
      <c r="E56" s="16" t="s">
        <v>18</v>
      </c>
      <c r="F56" s="16">
        <v>0</v>
      </c>
      <c r="G56" s="16">
        <f>SUM(H56,I56)</f>
        <v>0</v>
      </c>
      <c r="H56" s="16" t="s">
        <v>18</v>
      </c>
      <c r="I56" s="16">
        <v>0</v>
      </c>
      <c r="J56" s="16">
        <f>SUM(K56,L56)</f>
        <v>0</v>
      </c>
      <c r="K56" s="16" t="s">
        <v>18</v>
      </c>
      <c r="L56" s="16">
        <v>0</v>
      </c>
    </row>
    <row r="57" spans="1:12" ht="39.950000000000003" customHeight="1">
      <c r="A57" s="14">
        <v>1230</v>
      </c>
      <c r="B57" s="15" t="s">
        <v>67</v>
      </c>
      <c r="C57" s="14" t="s">
        <v>68</v>
      </c>
      <c r="D57" s="16">
        <f>SUM(D58)</f>
        <v>0</v>
      </c>
      <c r="E57" s="16">
        <f>SUM(E58)</f>
        <v>0</v>
      </c>
      <c r="F57" s="16" t="s">
        <v>18</v>
      </c>
      <c r="G57" s="16">
        <f>SUM(G58)</f>
        <v>0</v>
      </c>
      <c r="H57" s="16">
        <f>SUM(H58)</f>
        <v>0</v>
      </c>
      <c r="I57" s="16" t="s">
        <v>18</v>
      </c>
      <c r="J57" s="16">
        <f>SUM(J58)</f>
        <v>0</v>
      </c>
      <c r="K57" s="16">
        <f>SUM(K58)</f>
        <v>0</v>
      </c>
      <c r="L57" s="16" t="s">
        <v>18</v>
      </c>
    </row>
    <row r="58" spans="1:12" ht="39.950000000000003" customHeight="1">
      <c r="A58" s="14">
        <v>1231</v>
      </c>
      <c r="B58" s="15" t="s">
        <v>69</v>
      </c>
      <c r="C58" s="14"/>
      <c r="D58" s="16">
        <f>SUM(E58,F58)</f>
        <v>0</v>
      </c>
      <c r="E58" s="16">
        <v>0</v>
      </c>
      <c r="F58" s="16" t="s">
        <v>18</v>
      </c>
      <c r="G58" s="16">
        <f>SUM(H58,I58)</f>
        <v>0</v>
      </c>
      <c r="H58" s="16">
        <v>0</v>
      </c>
      <c r="I58" s="16" t="s">
        <v>18</v>
      </c>
      <c r="J58" s="16">
        <f>SUM(K58,L58)</f>
        <v>0</v>
      </c>
      <c r="K58" s="16">
        <v>0</v>
      </c>
      <c r="L58" s="16" t="s">
        <v>18</v>
      </c>
    </row>
    <row r="59" spans="1:12" ht="39.950000000000003" customHeight="1">
      <c r="A59" s="14">
        <v>1240</v>
      </c>
      <c r="B59" s="15" t="s">
        <v>70</v>
      </c>
      <c r="C59" s="14" t="s">
        <v>71</v>
      </c>
      <c r="D59" s="16">
        <f>SUM(D60)</f>
        <v>0</v>
      </c>
      <c r="E59" s="16" t="s">
        <v>18</v>
      </c>
      <c r="F59" s="16">
        <f>SUM(F60)</f>
        <v>0</v>
      </c>
      <c r="G59" s="16">
        <f>SUM(G60)</f>
        <v>0</v>
      </c>
      <c r="H59" s="16" t="s">
        <v>18</v>
      </c>
      <c r="I59" s="16">
        <f>SUM(I60)</f>
        <v>0</v>
      </c>
      <c r="J59" s="16">
        <f>SUM(J60)</f>
        <v>0</v>
      </c>
      <c r="K59" s="16" t="s">
        <v>18</v>
      </c>
      <c r="L59" s="16">
        <f>SUM(L60)</f>
        <v>0</v>
      </c>
    </row>
    <row r="60" spans="1:12" ht="44.25" customHeight="1">
      <c r="A60" s="14">
        <v>1241</v>
      </c>
      <c r="B60" s="15" t="s">
        <v>72</v>
      </c>
      <c r="C60" s="14"/>
      <c r="D60" s="16">
        <f>SUM(E60,F60)</f>
        <v>0</v>
      </c>
      <c r="E60" s="16" t="s">
        <v>18</v>
      </c>
      <c r="F60" s="16">
        <v>0</v>
      </c>
      <c r="G60" s="16">
        <f>SUM(H60,I60)</f>
        <v>0</v>
      </c>
      <c r="H60" s="16" t="s">
        <v>18</v>
      </c>
      <c r="I60" s="16">
        <v>0</v>
      </c>
      <c r="J60" s="16">
        <f>SUM(K60,L60)</f>
        <v>0</v>
      </c>
      <c r="K60" s="16" t="s">
        <v>18</v>
      </c>
      <c r="L60" s="16">
        <v>0</v>
      </c>
    </row>
    <row r="61" spans="1:12" ht="58.5" customHeight="1">
      <c r="A61" s="14">
        <v>1250</v>
      </c>
      <c r="B61" s="15" t="s">
        <v>73</v>
      </c>
      <c r="C61" s="14" t="s">
        <v>74</v>
      </c>
      <c r="D61" s="16">
        <f>SUM(D62,D63,D66,D67)</f>
        <v>394408.10000000003</v>
      </c>
      <c r="E61" s="16">
        <f>SUM(E62,E63,E66,E67)</f>
        <v>394408.10000000003</v>
      </c>
      <c r="F61" s="16" t="s">
        <v>18</v>
      </c>
      <c r="G61" s="16">
        <f>SUM(G62,G63,G66,G67)</f>
        <v>394408.10000000003</v>
      </c>
      <c r="H61" s="16">
        <f>SUM(H62,H63,H66,H67)</f>
        <v>394408.10000000003</v>
      </c>
      <c r="I61" s="16" t="s">
        <v>18</v>
      </c>
      <c r="J61" s="16">
        <f>SUM(J62,J63,J66,J67)</f>
        <v>395185.7</v>
      </c>
      <c r="K61" s="16">
        <f>SUM(K62,K63,K66,K67)</f>
        <v>395185.7</v>
      </c>
      <c r="L61" s="16" t="s">
        <v>18</v>
      </c>
    </row>
    <row r="62" spans="1:12" ht="52.5" customHeight="1">
      <c r="A62" s="14">
        <v>1251</v>
      </c>
      <c r="B62" s="15" t="s">
        <v>75</v>
      </c>
      <c r="C62" s="14"/>
      <c r="D62" s="16">
        <f>SUM(E62,F62)</f>
        <v>393318.7</v>
      </c>
      <c r="E62" s="16">
        <v>393318.7</v>
      </c>
      <c r="F62" s="16" t="s">
        <v>18</v>
      </c>
      <c r="G62" s="16">
        <f>SUM(H62,I62)</f>
        <v>393318.7</v>
      </c>
      <c r="H62" s="16">
        <v>393318.7</v>
      </c>
      <c r="I62" s="16" t="s">
        <v>18</v>
      </c>
      <c r="J62" s="16">
        <f>SUM(K62,L62)</f>
        <v>393318.7</v>
      </c>
      <c r="K62" s="16">
        <v>393318.7</v>
      </c>
      <c r="L62" s="16" t="s">
        <v>18</v>
      </c>
    </row>
    <row r="63" spans="1:12" ht="39.950000000000003" customHeight="1">
      <c r="A63" s="14">
        <v>1252</v>
      </c>
      <c r="B63" s="15" t="s">
        <v>76</v>
      </c>
      <c r="C63" s="14"/>
      <c r="D63" s="16">
        <f>SUM(D64:D65)</f>
        <v>0</v>
      </c>
      <c r="E63" s="16">
        <f>SUM(E64:E65)</f>
        <v>0</v>
      </c>
      <c r="F63" s="16" t="s">
        <v>18</v>
      </c>
      <c r="G63" s="16">
        <f>SUM(G64:G65)</f>
        <v>0</v>
      </c>
      <c r="H63" s="16">
        <f>SUM(H64:H65)</f>
        <v>0</v>
      </c>
      <c r="I63" s="16" t="s">
        <v>18</v>
      </c>
      <c r="J63" s="16">
        <f>SUM(J64:J65)</f>
        <v>777.6</v>
      </c>
      <c r="K63" s="16">
        <f>SUM(K64:K65)</f>
        <v>777.6</v>
      </c>
      <c r="L63" s="16" t="s">
        <v>18</v>
      </c>
    </row>
    <row r="64" spans="1:12" ht="39.950000000000003" customHeight="1">
      <c r="A64" s="14">
        <v>1253</v>
      </c>
      <c r="B64" s="15" t="s">
        <v>77</v>
      </c>
      <c r="C64" s="14"/>
      <c r="D64" s="16">
        <f>SUM(E64,F64)</f>
        <v>0</v>
      </c>
      <c r="E64" s="16">
        <v>0</v>
      </c>
      <c r="F64" s="16" t="s">
        <v>18</v>
      </c>
      <c r="G64" s="16">
        <f>SUM(H64,I64)</f>
        <v>0</v>
      </c>
      <c r="H64" s="16">
        <v>0</v>
      </c>
      <c r="I64" s="16" t="s">
        <v>18</v>
      </c>
      <c r="J64" s="16">
        <f>SUM(K64,L64)</f>
        <v>0</v>
      </c>
      <c r="K64" s="16">
        <v>0</v>
      </c>
      <c r="L64" s="16" t="s">
        <v>18</v>
      </c>
    </row>
    <row r="65" spans="1:12" ht="39.950000000000003" customHeight="1">
      <c r="A65" s="14">
        <v>1254</v>
      </c>
      <c r="B65" s="15" t="s">
        <v>78</v>
      </c>
      <c r="C65" s="14"/>
      <c r="D65" s="16">
        <f>SUM(E65,F65)</f>
        <v>0</v>
      </c>
      <c r="E65" s="16">
        <v>0</v>
      </c>
      <c r="F65" s="16" t="s">
        <v>18</v>
      </c>
      <c r="G65" s="16">
        <f>SUM(H65,I65)</f>
        <v>0</v>
      </c>
      <c r="H65" s="16">
        <v>0</v>
      </c>
      <c r="I65" s="16" t="s">
        <v>18</v>
      </c>
      <c r="J65" s="16">
        <f>SUM(K65,L65)</f>
        <v>777.6</v>
      </c>
      <c r="K65" s="16">
        <v>777.6</v>
      </c>
      <c r="L65" s="16" t="s">
        <v>18</v>
      </c>
    </row>
    <row r="66" spans="1:12" ht="39.950000000000003" customHeight="1">
      <c r="A66" s="14">
        <v>1255</v>
      </c>
      <c r="B66" s="15" t="s">
        <v>79</v>
      </c>
      <c r="C66" s="14"/>
      <c r="D66" s="16">
        <f>SUM(E66,F66)</f>
        <v>1089.4000000000001</v>
      </c>
      <c r="E66" s="16">
        <v>1089.4000000000001</v>
      </c>
      <c r="F66" s="16" t="s">
        <v>18</v>
      </c>
      <c r="G66" s="16">
        <f>SUM(H66,I66)</f>
        <v>1089.4000000000001</v>
      </c>
      <c r="H66" s="16">
        <v>1089.4000000000001</v>
      </c>
      <c r="I66" s="16" t="s">
        <v>18</v>
      </c>
      <c r="J66" s="16">
        <f>SUM(K66,L66)</f>
        <v>1089.4000000000001</v>
      </c>
      <c r="K66" s="16">
        <v>1089.4000000000001</v>
      </c>
      <c r="L66" s="16" t="s">
        <v>18</v>
      </c>
    </row>
    <row r="67" spans="1:12" ht="39.950000000000003" customHeight="1">
      <c r="A67" s="14">
        <v>1256</v>
      </c>
      <c r="B67" s="15" t="s">
        <v>80</v>
      </c>
      <c r="C67" s="14"/>
      <c r="D67" s="16">
        <f>SUM(E67,F67)</f>
        <v>0</v>
      </c>
      <c r="E67" s="16">
        <v>0</v>
      </c>
      <c r="F67" s="16" t="s">
        <v>18</v>
      </c>
      <c r="G67" s="16">
        <f>SUM(H67,I67)</f>
        <v>0</v>
      </c>
      <c r="H67" s="16">
        <v>0</v>
      </c>
      <c r="I67" s="16" t="s">
        <v>18</v>
      </c>
      <c r="J67" s="16">
        <f>SUM(K67,L67)</f>
        <v>0</v>
      </c>
      <c r="K67" s="16">
        <v>0</v>
      </c>
      <c r="L67" s="16" t="s">
        <v>18</v>
      </c>
    </row>
    <row r="68" spans="1:12" ht="39.950000000000003" customHeight="1">
      <c r="A68" s="14">
        <v>1260</v>
      </c>
      <c r="B68" s="15" t="s">
        <v>81</v>
      </c>
      <c r="C68" s="14" t="s">
        <v>82</v>
      </c>
      <c r="D68" s="16">
        <f>SUM(D69,D70)</f>
        <v>209322.4</v>
      </c>
      <c r="E68" s="16" t="s">
        <v>18</v>
      </c>
      <c r="F68" s="16">
        <f>SUM(F69,F70)</f>
        <v>209322.4</v>
      </c>
      <c r="G68" s="16">
        <f>SUM(G69,G70)</f>
        <v>209322.4</v>
      </c>
      <c r="H68" s="16" t="s">
        <v>18</v>
      </c>
      <c r="I68" s="16">
        <f>SUM(I69,I70)</f>
        <v>209322.4</v>
      </c>
      <c r="J68" s="16">
        <f>SUM(J69,J70)</f>
        <v>81738.5</v>
      </c>
      <c r="K68" s="16" t="s">
        <v>18</v>
      </c>
      <c r="L68" s="16">
        <f>SUM(L69,L70)</f>
        <v>81738.5</v>
      </c>
    </row>
    <row r="69" spans="1:12" ht="39.950000000000003" customHeight="1">
      <c r="A69" s="14">
        <v>1261</v>
      </c>
      <c r="B69" s="15" t="s">
        <v>83</v>
      </c>
      <c r="C69" s="14"/>
      <c r="D69" s="16">
        <f>SUM(E69,F69)</f>
        <v>209322.4</v>
      </c>
      <c r="E69" s="16" t="s">
        <v>18</v>
      </c>
      <c r="F69" s="16">
        <v>209322.4</v>
      </c>
      <c r="G69" s="16">
        <f>SUM(H69,I69)</f>
        <v>209322.4</v>
      </c>
      <c r="H69" s="16" t="s">
        <v>18</v>
      </c>
      <c r="I69" s="16">
        <v>209322.4</v>
      </c>
      <c r="J69" s="16">
        <f>SUM(K69,L69)</f>
        <v>81738.5</v>
      </c>
      <c r="K69" s="16" t="s">
        <v>18</v>
      </c>
      <c r="L69" s="16">
        <v>81738.5</v>
      </c>
    </row>
    <row r="70" spans="1:12" ht="39.950000000000003" customHeight="1">
      <c r="A70" s="14">
        <v>1262</v>
      </c>
      <c r="B70" s="15" t="s">
        <v>84</v>
      </c>
      <c r="C70" s="14"/>
      <c r="D70" s="16">
        <f>SUM(E70,F70)</f>
        <v>0</v>
      </c>
      <c r="E70" s="16" t="s">
        <v>18</v>
      </c>
      <c r="F70" s="16">
        <v>0</v>
      </c>
      <c r="G70" s="16">
        <f>SUM(H70,I70)</f>
        <v>0</v>
      </c>
      <c r="H70" s="16" t="s">
        <v>18</v>
      </c>
      <c r="I70" s="16">
        <v>0</v>
      </c>
      <c r="J70" s="16">
        <f>SUM(K70,L70)</f>
        <v>0</v>
      </c>
      <c r="K70" s="16" t="s">
        <v>18</v>
      </c>
      <c r="L70" s="16">
        <v>0</v>
      </c>
    </row>
    <row r="71" spans="1:12" ht="41.25" customHeight="1">
      <c r="A71" s="14">
        <v>1300</v>
      </c>
      <c r="B71" s="15" t="s">
        <v>85</v>
      </c>
      <c r="C71" s="14" t="s">
        <v>86</v>
      </c>
      <c r="D71" s="16">
        <f t="shared" ref="D71:L71" si="5">SUM(D72,D74,D76,D81,D85,D109,D112,D115,D118)</f>
        <v>88924</v>
      </c>
      <c r="E71" s="16">
        <f t="shared" si="5"/>
        <v>72324</v>
      </c>
      <c r="F71" s="16">
        <f t="shared" si="5"/>
        <v>27563.1</v>
      </c>
      <c r="G71" s="16">
        <f t="shared" si="5"/>
        <v>102390.39999999999</v>
      </c>
      <c r="H71" s="16">
        <f>SUM(H72,H74,H76,H81,H85,H109,H112,H115,H118)</f>
        <v>85790.399999999994</v>
      </c>
      <c r="I71" s="16">
        <f>SUM(I72,I74,I76,I81,I85,I109,I112,I115,I118)</f>
        <v>27563.1</v>
      </c>
      <c r="J71" s="16">
        <f t="shared" si="5"/>
        <v>91962.299999999988</v>
      </c>
      <c r="K71" s="16">
        <f t="shared" si="5"/>
        <v>75962.3</v>
      </c>
      <c r="L71" s="16">
        <f t="shared" si="5"/>
        <v>16000</v>
      </c>
    </row>
    <row r="72" spans="1:12" ht="39.950000000000003" customHeight="1">
      <c r="A72" s="14">
        <v>1310</v>
      </c>
      <c r="B72" s="15" t="s">
        <v>87</v>
      </c>
      <c r="C72" s="14" t="s">
        <v>88</v>
      </c>
      <c r="D72" s="16">
        <f>SUM(D73)</f>
        <v>0</v>
      </c>
      <c r="E72" s="16" t="s">
        <v>18</v>
      </c>
      <c r="F72" s="16">
        <f>SUM(F73)</f>
        <v>0</v>
      </c>
      <c r="G72" s="16">
        <f>SUM(G73)</f>
        <v>0</v>
      </c>
      <c r="H72" s="16" t="s">
        <v>18</v>
      </c>
      <c r="I72" s="16">
        <f>SUM(I73)</f>
        <v>0</v>
      </c>
      <c r="J72" s="16">
        <f>SUM(J73)</f>
        <v>0</v>
      </c>
      <c r="K72" s="16" t="s">
        <v>18</v>
      </c>
      <c r="L72" s="16">
        <f>SUM(L73)</f>
        <v>0</v>
      </c>
    </row>
    <row r="73" spans="1:12" ht="39.950000000000003" customHeight="1">
      <c r="A73" s="14">
        <v>1311</v>
      </c>
      <c r="B73" s="15" t="s">
        <v>89</v>
      </c>
      <c r="C73" s="14"/>
      <c r="D73" s="16">
        <f>SUM(E73,F73)</f>
        <v>0</v>
      </c>
      <c r="E73" s="16" t="s">
        <v>18</v>
      </c>
      <c r="F73" s="16">
        <v>0</v>
      </c>
      <c r="G73" s="16">
        <f>SUM(H73,I73)</f>
        <v>0</v>
      </c>
      <c r="H73" s="16" t="s">
        <v>18</v>
      </c>
      <c r="I73" s="16">
        <v>0</v>
      </c>
      <c r="J73" s="16">
        <f>SUM(K73,L73)</f>
        <v>0</v>
      </c>
      <c r="K73" s="16" t="s">
        <v>18</v>
      </c>
      <c r="L73" s="16">
        <v>0</v>
      </c>
    </row>
    <row r="74" spans="1:12" ht="39.950000000000003" customHeight="1">
      <c r="A74" s="14">
        <v>1320</v>
      </c>
      <c r="B74" s="15" t="s">
        <v>90</v>
      </c>
      <c r="C74" s="14" t="s">
        <v>91</v>
      </c>
      <c r="D74" s="16">
        <f>SUM(D75)</f>
        <v>0</v>
      </c>
      <c r="E74" s="16">
        <f>SUM(E75)</f>
        <v>0</v>
      </c>
      <c r="F74" s="16" t="s">
        <v>18</v>
      </c>
      <c r="G74" s="16">
        <f>SUM(G75)</f>
        <v>0</v>
      </c>
      <c r="H74" s="16">
        <f>SUM(H75)</f>
        <v>0</v>
      </c>
      <c r="I74" s="16" t="s">
        <v>18</v>
      </c>
      <c r="J74" s="16">
        <f>SUM(J75)</f>
        <v>0</v>
      </c>
      <c r="K74" s="16">
        <f>SUM(K75)</f>
        <v>0</v>
      </c>
      <c r="L74" s="16" t="s">
        <v>18</v>
      </c>
    </row>
    <row r="75" spans="1:12" ht="39.950000000000003" customHeight="1">
      <c r="A75" s="14">
        <v>1321</v>
      </c>
      <c r="B75" s="15" t="s">
        <v>92</v>
      </c>
      <c r="C75" s="14"/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1330</v>
      </c>
      <c r="B76" s="15" t="s">
        <v>93</v>
      </c>
      <c r="C76" s="14" t="s">
        <v>94</v>
      </c>
      <c r="D76" s="16">
        <f>SUM(D77:D80)</f>
        <v>9773.6</v>
      </c>
      <c r="E76" s="16">
        <f>SUM(E77:E80)</f>
        <v>9773.6</v>
      </c>
      <c r="F76" s="16" t="s">
        <v>18</v>
      </c>
      <c r="G76" s="16">
        <f>SUM(G77:G80)</f>
        <v>9773.6</v>
      </c>
      <c r="H76" s="16">
        <f>SUM(H77:H80)</f>
        <v>9773.6</v>
      </c>
      <c r="I76" s="16" t="s">
        <v>18</v>
      </c>
      <c r="J76" s="16">
        <f>SUM(J77:J80)</f>
        <v>9044</v>
      </c>
      <c r="K76" s="34">
        <f>SUM(K77:K80)</f>
        <v>9044</v>
      </c>
      <c r="L76" s="16" t="s">
        <v>18</v>
      </c>
    </row>
    <row r="77" spans="1:12" ht="39.950000000000003" customHeight="1">
      <c r="A77" s="14">
        <v>1331</v>
      </c>
      <c r="B77" s="15" t="s">
        <v>95</v>
      </c>
      <c r="C77" s="14"/>
      <c r="D77" s="16">
        <f>SUM(E77,F77)</f>
        <v>8273.6</v>
      </c>
      <c r="E77" s="16">
        <v>8273.6</v>
      </c>
      <c r="F77" s="16" t="s">
        <v>18</v>
      </c>
      <c r="G77" s="16">
        <f>SUM(H77,I77)</f>
        <v>8273.6</v>
      </c>
      <c r="H77" s="16">
        <v>8273.6</v>
      </c>
      <c r="I77" s="16" t="s">
        <v>18</v>
      </c>
      <c r="J77" s="16">
        <f>SUM(K77,L77)</f>
        <v>7018.5</v>
      </c>
      <c r="K77" s="34">
        <v>7018.5</v>
      </c>
      <c r="L77" s="16" t="s">
        <v>18</v>
      </c>
    </row>
    <row r="78" spans="1:12" ht="39.950000000000003" customHeight="1">
      <c r="A78" s="14">
        <v>1332</v>
      </c>
      <c r="B78" s="15" t="s">
        <v>96</v>
      </c>
      <c r="C78" s="14"/>
      <c r="D78" s="16">
        <f>SUM(E78,F78)</f>
        <v>0</v>
      </c>
      <c r="E78" s="16">
        <v>0</v>
      </c>
      <c r="F78" s="16" t="s">
        <v>18</v>
      </c>
      <c r="G78" s="16">
        <f>SUM(H78,I78)</f>
        <v>0</v>
      </c>
      <c r="H78" s="16">
        <v>0</v>
      </c>
      <c r="I78" s="16" t="s">
        <v>18</v>
      </c>
      <c r="J78" s="16">
        <f>SUM(K78,L78)</f>
        <v>0</v>
      </c>
      <c r="K78" s="34">
        <v>0</v>
      </c>
      <c r="L78" s="16" t="s">
        <v>18</v>
      </c>
    </row>
    <row r="79" spans="1:12" ht="39.950000000000003" customHeight="1">
      <c r="A79" s="14">
        <v>1333</v>
      </c>
      <c r="B79" s="15" t="s">
        <v>97</v>
      </c>
      <c r="C79" s="14"/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34">
        <v>0</v>
      </c>
      <c r="L79" s="16" t="s">
        <v>18</v>
      </c>
    </row>
    <row r="80" spans="1:12" ht="39.950000000000003" customHeight="1">
      <c r="A80" s="14">
        <v>1334</v>
      </c>
      <c r="B80" s="15" t="s">
        <v>98</v>
      </c>
      <c r="C80" s="14"/>
      <c r="D80" s="16">
        <f>SUM(E80,F80)</f>
        <v>1500</v>
      </c>
      <c r="E80" s="16">
        <v>1500</v>
      </c>
      <c r="F80" s="16" t="s">
        <v>18</v>
      </c>
      <c r="G80" s="16">
        <f>SUM(H80,I80)</f>
        <v>1500</v>
      </c>
      <c r="H80" s="16">
        <v>1500</v>
      </c>
      <c r="I80" s="16" t="s">
        <v>18</v>
      </c>
      <c r="J80" s="16">
        <f>SUM(K80,L80)</f>
        <v>2025.5</v>
      </c>
      <c r="K80" s="34">
        <v>2025.5</v>
      </c>
      <c r="L80" s="16" t="s">
        <v>18</v>
      </c>
    </row>
    <row r="81" spans="1:12" ht="39.950000000000003" customHeight="1">
      <c r="A81" s="14">
        <v>1340</v>
      </c>
      <c r="B81" s="15" t="s">
        <v>99</v>
      </c>
      <c r="C81" s="14" t="s">
        <v>100</v>
      </c>
      <c r="D81" s="16">
        <f>SUM(D82,D83,D84)</f>
        <v>350</v>
      </c>
      <c r="E81" s="16">
        <f>SUM(E82,E83,E84)</f>
        <v>350</v>
      </c>
      <c r="F81" s="16" t="s">
        <v>18</v>
      </c>
      <c r="G81" s="16">
        <f>SUM(G82,G83,G84)</f>
        <v>350</v>
      </c>
      <c r="H81" s="16">
        <f>SUM(H82,H83,H84)</f>
        <v>350</v>
      </c>
      <c r="I81" s="16" t="s">
        <v>18</v>
      </c>
      <c r="J81" s="16">
        <f>SUM(J82,J83,J84)</f>
        <v>332</v>
      </c>
      <c r="K81" s="34">
        <f>SUM(K82,K83,K84)</f>
        <v>332</v>
      </c>
      <c r="L81" s="16" t="s">
        <v>18</v>
      </c>
    </row>
    <row r="82" spans="1:12" ht="39.950000000000003" customHeight="1">
      <c r="A82" s="14">
        <v>1341</v>
      </c>
      <c r="B82" s="15" t="s">
        <v>101</v>
      </c>
      <c r="C82" s="14"/>
      <c r="D82" s="16">
        <f>SUM(E82,F82)</f>
        <v>0</v>
      </c>
      <c r="E82" s="16">
        <v>0</v>
      </c>
      <c r="F82" s="16" t="s">
        <v>18</v>
      </c>
      <c r="G82" s="16">
        <f>SUM(H82,I82)</f>
        <v>0</v>
      </c>
      <c r="H82" s="16">
        <v>0</v>
      </c>
      <c r="I82" s="16" t="s">
        <v>18</v>
      </c>
      <c r="J82" s="16">
        <f>SUM(K82,L82)</f>
        <v>0</v>
      </c>
      <c r="K82" s="34">
        <v>0</v>
      </c>
      <c r="L82" s="16" t="s">
        <v>18</v>
      </c>
    </row>
    <row r="83" spans="1:12" ht="39.950000000000003" customHeight="1">
      <c r="A83" s="14">
        <v>1342</v>
      </c>
      <c r="B83" s="15" t="s">
        <v>102</v>
      </c>
      <c r="C83" s="14"/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34">
        <v>0</v>
      </c>
      <c r="L83" s="16" t="s">
        <v>18</v>
      </c>
    </row>
    <row r="84" spans="1:12" ht="51" customHeight="1">
      <c r="A84" s="14">
        <v>1343</v>
      </c>
      <c r="B84" s="15" t="s">
        <v>103</v>
      </c>
      <c r="C84" s="14"/>
      <c r="D84" s="16">
        <f>SUM(E84,F84)</f>
        <v>350</v>
      </c>
      <c r="E84" s="16">
        <v>350</v>
      </c>
      <c r="F84" s="16" t="s">
        <v>18</v>
      </c>
      <c r="G84" s="16">
        <f>SUM(H84,I84)</f>
        <v>350</v>
      </c>
      <c r="H84" s="16">
        <v>350</v>
      </c>
      <c r="I84" s="16" t="s">
        <v>18</v>
      </c>
      <c r="J84" s="16">
        <f>SUM(K84,L84)</f>
        <v>332</v>
      </c>
      <c r="K84" s="34">
        <v>332</v>
      </c>
      <c r="L84" s="16" t="s">
        <v>18</v>
      </c>
    </row>
    <row r="85" spans="1:12" ht="39.950000000000003" customHeight="1">
      <c r="A85" s="14">
        <v>1350</v>
      </c>
      <c r="B85" s="15" t="s">
        <v>104</v>
      </c>
      <c r="C85" s="14" t="s">
        <v>105</v>
      </c>
      <c r="D85" s="16">
        <f>SUM(D86,D107,D108)</f>
        <v>55700.4</v>
      </c>
      <c r="E85" s="16">
        <f>SUM(E86,E107,E108)</f>
        <v>55700.4</v>
      </c>
      <c r="F85" s="16" t="s">
        <v>18</v>
      </c>
      <c r="G85" s="16">
        <f>SUM(G86,G107,G108)</f>
        <v>55700.4</v>
      </c>
      <c r="H85" s="16">
        <f>SUM(H86,H107,H108)</f>
        <v>55700.4</v>
      </c>
      <c r="I85" s="16" t="s">
        <v>18</v>
      </c>
      <c r="J85" s="16">
        <f>SUM(J86,J107,J108)</f>
        <v>47460.9</v>
      </c>
      <c r="K85" s="16">
        <f>SUM(K86,K107,K108)</f>
        <v>47460.9</v>
      </c>
      <c r="L85" s="16" t="s">
        <v>18</v>
      </c>
    </row>
    <row r="86" spans="1:12" ht="39.950000000000003" customHeight="1">
      <c r="A86" s="14">
        <v>1351</v>
      </c>
      <c r="B86" s="15" t="s">
        <v>106</v>
      </c>
      <c r="C86" s="14"/>
      <c r="D86" s="16">
        <f>SUM(D87:D106)</f>
        <v>50700.4</v>
      </c>
      <c r="E86" s="16">
        <f>SUM(E87:E106)</f>
        <v>50700.4</v>
      </c>
      <c r="F86" s="16" t="s">
        <v>18</v>
      </c>
      <c r="G86" s="16">
        <f>SUM(G87:G106)</f>
        <v>50700.4</v>
      </c>
      <c r="H86" s="16">
        <f>SUM(H87:H106)</f>
        <v>50700.4</v>
      </c>
      <c r="I86" s="16" t="s">
        <v>18</v>
      </c>
      <c r="J86" s="16">
        <f>SUM(J87:J106)</f>
        <v>42508.700000000004</v>
      </c>
      <c r="K86" s="34">
        <f>SUM(K87:K106)</f>
        <v>42508.700000000004</v>
      </c>
      <c r="L86" s="16" t="s">
        <v>18</v>
      </c>
    </row>
    <row r="87" spans="1:12" ht="39.950000000000003" customHeight="1">
      <c r="A87" s="14">
        <v>13501</v>
      </c>
      <c r="B87" s="15" t="s">
        <v>107</v>
      </c>
      <c r="C87" s="14"/>
      <c r="D87" s="16">
        <f t="shared" ref="D87:D108" si="6">SUM(E87,F87)</f>
        <v>0</v>
      </c>
      <c r="E87" s="16">
        <v>0</v>
      </c>
      <c r="F87" s="16" t="s">
        <v>18</v>
      </c>
      <c r="G87" s="16">
        <f t="shared" ref="G87:G108" si="7">SUM(H87,I87)</f>
        <v>0</v>
      </c>
      <c r="H87" s="16">
        <v>0</v>
      </c>
      <c r="I87" s="16" t="s">
        <v>18</v>
      </c>
      <c r="J87" s="16">
        <f t="shared" ref="J87:J108" si="8">SUM(K87,L87)</f>
        <v>0</v>
      </c>
      <c r="K87" s="34">
        <v>0</v>
      </c>
      <c r="L87" s="16" t="s">
        <v>18</v>
      </c>
    </row>
    <row r="88" spans="1:12" ht="39.950000000000003" customHeight="1">
      <c r="A88" s="14">
        <v>13502</v>
      </c>
      <c r="B88" s="15" t="s">
        <v>108</v>
      </c>
      <c r="C88" s="14"/>
      <c r="D88" s="16">
        <f t="shared" si="6"/>
        <v>0</v>
      </c>
      <c r="E88" s="16">
        <v>0</v>
      </c>
      <c r="F88" s="16" t="s">
        <v>18</v>
      </c>
      <c r="G88" s="16">
        <f t="shared" si="7"/>
        <v>0</v>
      </c>
      <c r="H88" s="16">
        <v>0</v>
      </c>
      <c r="I88" s="16" t="s">
        <v>18</v>
      </c>
      <c r="J88" s="16">
        <f t="shared" si="8"/>
        <v>0</v>
      </c>
      <c r="K88" s="34">
        <v>0</v>
      </c>
      <c r="L88" s="16" t="s">
        <v>18</v>
      </c>
    </row>
    <row r="89" spans="1:12" ht="39.950000000000003" customHeight="1">
      <c r="A89" s="14">
        <v>13503</v>
      </c>
      <c r="B89" s="15" t="s">
        <v>109</v>
      </c>
      <c r="C89" s="14"/>
      <c r="D89" s="16">
        <f t="shared" si="6"/>
        <v>140</v>
      </c>
      <c r="E89" s="16">
        <v>140</v>
      </c>
      <c r="F89" s="16" t="s">
        <v>18</v>
      </c>
      <c r="G89" s="16">
        <f t="shared" si="7"/>
        <v>140</v>
      </c>
      <c r="H89" s="16">
        <v>140</v>
      </c>
      <c r="I89" s="16" t="s">
        <v>18</v>
      </c>
      <c r="J89" s="16">
        <f t="shared" si="8"/>
        <v>500</v>
      </c>
      <c r="K89" s="34">
        <v>500</v>
      </c>
      <c r="L89" s="16" t="s">
        <v>18</v>
      </c>
    </row>
    <row r="90" spans="1:12" ht="52.5" customHeight="1">
      <c r="A90" s="14">
        <v>13504</v>
      </c>
      <c r="B90" s="15" t="s">
        <v>110</v>
      </c>
      <c r="C90" s="14"/>
      <c r="D90" s="16">
        <f t="shared" si="6"/>
        <v>900</v>
      </c>
      <c r="E90" s="16">
        <v>900</v>
      </c>
      <c r="F90" s="16" t="s">
        <v>18</v>
      </c>
      <c r="G90" s="16">
        <f t="shared" si="7"/>
        <v>900</v>
      </c>
      <c r="H90" s="16">
        <v>900</v>
      </c>
      <c r="I90" s="16" t="s">
        <v>18</v>
      </c>
      <c r="J90" s="16">
        <f t="shared" si="8"/>
        <v>260</v>
      </c>
      <c r="K90" s="34">
        <v>260</v>
      </c>
      <c r="L90" s="16" t="s">
        <v>18</v>
      </c>
    </row>
    <row r="91" spans="1:12" ht="39.950000000000003" customHeight="1">
      <c r="A91" s="14">
        <v>13505</v>
      </c>
      <c r="B91" s="15" t="s">
        <v>111</v>
      </c>
      <c r="C91" s="14"/>
      <c r="D91" s="16">
        <f t="shared" si="6"/>
        <v>300</v>
      </c>
      <c r="E91" s="16">
        <v>300</v>
      </c>
      <c r="F91" s="16" t="s">
        <v>18</v>
      </c>
      <c r="G91" s="16">
        <f t="shared" si="7"/>
        <v>300</v>
      </c>
      <c r="H91" s="16">
        <v>300</v>
      </c>
      <c r="I91" s="16" t="s">
        <v>18</v>
      </c>
      <c r="J91" s="16">
        <f t="shared" si="8"/>
        <v>0</v>
      </c>
      <c r="K91" s="34">
        <v>0</v>
      </c>
      <c r="L91" s="16" t="s">
        <v>18</v>
      </c>
    </row>
    <row r="92" spans="1:12" ht="39.950000000000003" customHeight="1">
      <c r="A92" s="14">
        <v>13506</v>
      </c>
      <c r="B92" s="15" t="s">
        <v>112</v>
      </c>
      <c r="C92" s="14"/>
      <c r="D92" s="16">
        <f t="shared" si="6"/>
        <v>0</v>
      </c>
      <c r="E92" s="16">
        <v>0</v>
      </c>
      <c r="F92" s="16" t="s">
        <v>18</v>
      </c>
      <c r="G92" s="16">
        <f t="shared" si="7"/>
        <v>0</v>
      </c>
      <c r="H92" s="16">
        <v>0</v>
      </c>
      <c r="I92" s="16" t="s">
        <v>18</v>
      </c>
      <c r="J92" s="16">
        <f t="shared" si="8"/>
        <v>0</v>
      </c>
      <c r="K92" s="34">
        <v>0</v>
      </c>
      <c r="L92" s="16" t="s">
        <v>18</v>
      </c>
    </row>
    <row r="93" spans="1:12" ht="39.950000000000003" customHeight="1">
      <c r="A93" s="14">
        <v>13507</v>
      </c>
      <c r="B93" s="15" t="s">
        <v>113</v>
      </c>
      <c r="C93" s="14"/>
      <c r="D93" s="16">
        <f t="shared" si="6"/>
        <v>25930.400000000001</v>
      </c>
      <c r="E93" s="16">
        <v>25930.400000000001</v>
      </c>
      <c r="F93" s="16" t="s">
        <v>18</v>
      </c>
      <c r="G93" s="16">
        <f t="shared" si="7"/>
        <v>25930.400000000001</v>
      </c>
      <c r="H93" s="16">
        <v>25930.400000000001</v>
      </c>
      <c r="I93" s="16" t="s">
        <v>18</v>
      </c>
      <c r="J93" s="16">
        <f t="shared" si="8"/>
        <v>21488.2</v>
      </c>
      <c r="K93" s="34">
        <v>21488.2</v>
      </c>
      <c r="L93" s="16" t="s">
        <v>18</v>
      </c>
    </row>
    <row r="94" spans="1:12" ht="39.950000000000003" customHeight="1">
      <c r="A94" s="14">
        <v>13508</v>
      </c>
      <c r="B94" s="15" t="s">
        <v>114</v>
      </c>
      <c r="C94" s="14"/>
      <c r="D94" s="16">
        <f t="shared" si="6"/>
        <v>0</v>
      </c>
      <c r="E94" s="16">
        <v>0</v>
      </c>
      <c r="F94" s="16" t="s">
        <v>18</v>
      </c>
      <c r="G94" s="16">
        <f t="shared" si="7"/>
        <v>0</v>
      </c>
      <c r="H94" s="16">
        <v>0</v>
      </c>
      <c r="I94" s="16" t="s">
        <v>18</v>
      </c>
      <c r="J94" s="16">
        <f t="shared" si="8"/>
        <v>0</v>
      </c>
      <c r="K94" s="34">
        <v>0</v>
      </c>
      <c r="L94" s="16" t="s">
        <v>18</v>
      </c>
    </row>
    <row r="95" spans="1:12" ht="39.950000000000003" customHeight="1">
      <c r="A95" s="14">
        <v>13509</v>
      </c>
      <c r="B95" s="15" t="s">
        <v>115</v>
      </c>
      <c r="C95" s="14"/>
      <c r="D95" s="16">
        <f t="shared" si="6"/>
        <v>0</v>
      </c>
      <c r="E95" s="16">
        <v>0</v>
      </c>
      <c r="F95" s="16" t="s">
        <v>18</v>
      </c>
      <c r="G95" s="16">
        <f t="shared" si="7"/>
        <v>0</v>
      </c>
      <c r="H95" s="16">
        <v>0</v>
      </c>
      <c r="I95" s="16" t="s">
        <v>18</v>
      </c>
      <c r="J95" s="16">
        <f t="shared" si="8"/>
        <v>0</v>
      </c>
      <c r="K95" s="34">
        <v>0</v>
      </c>
      <c r="L95" s="16" t="s">
        <v>18</v>
      </c>
    </row>
    <row r="96" spans="1:12" ht="39.950000000000003" customHeight="1">
      <c r="A96" s="14">
        <v>13510</v>
      </c>
      <c r="B96" s="15" t="s">
        <v>116</v>
      </c>
      <c r="C96" s="14"/>
      <c r="D96" s="16">
        <f t="shared" si="6"/>
        <v>1500</v>
      </c>
      <c r="E96" s="16">
        <v>1500</v>
      </c>
      <c r="F96" s="16" t="s">
        <v>18</v>
      </c>
      <c r="G96" s="16">
        <f t="shared" si="7"/>
        <v>1500</v>
      </c>
      <c r="H96" s="16">
        <v>1500</v>
      </c>
      <c r="I96" s="16" t="s">
        <v>18</v>
      </c>
      <c r="J96" s="16">
        <f t="shared" si="8"/>
        <v>2539.9</v>
      </c>
      <c r="K96" s="34">
        <v>2539.9</v>
      </c>
      <c r="L96" s="16" t="s">
        <v>18</v>
      </c>
    </row>
    <row r="97" spans="1:12" ht="39.950000000000003" customHeight="1">
      <c r="A97" s="14">
        <v>13511</v>
      </c>
      <c r="B97" s="15" t="s">
        <v>117</v>
      </c>
      <c r="C97" s="14"/>
      <c r="D97" s="16">
        <f t="shared" si="6"/>
        <v>0</v>
      </c>
      <c r="E97" s="16">
        <v>0</v>
      </c>
      <c r="F97" s="16" t="s">
        <v>18</v>
      </c>
      <c r="G97" s="16">
        <f t="shared" si="7"/>
        <v>0</v>
      </c>
      <c r="H97" s="16">
        <v>0</v>
      </c>
      <c r="I97" s="16" t="s">
        <v>18</v>
      </c>
      <c r="J97" s="16">
        <f t="shared" si="8"/>
        <v>0</v>
      </c>
      <c r="K97" s="34">
        <v>0</v>
      </c>
      <c r="L97" s="16" t="s">
        <v>18</v>
      </c>
    </row>
    <row r="98" spans="1:12" ht="39.950000000000003" customHeight="1">
      <c r="A98" s="14">
        <v>13512</v>
      </c>
      <c r="B98" s="15" t="s">
        <v>118</v>
      </c>
      <c r="C98" s="14"/>
      <c r="D98" s="16">
        <f t="shared" si="6"/>
        <v>0</v>
      </c>
      <c r="E98" s="16">
        <v>0</v>
      </c>
      <c r="F98" s="16" t="s">
        <v>18</v>
      </c>
      <c r="G98" s="16">
        <f t="shared" si="7"/>
        <v>0</v>
      </c>
      <c r="H98" s="16">
        <v>0</v>
      </c>
      <c r="I98" s="16" t="s">
        <v>18</v>
      </c>
      <c r="J98" s="16">
        <f t="shared" si="8"/>
        <v>0</v>
      </c>
      <c r="K98" s="34">
        <v>0</v>
      </c>
      <c r="L98" s="16" t="s">
        <v>18</v>
      </c>
    </row>
    <row r="99" spans="1:12" ht="39.950000000000003" customHeight="1">
      <c r="A99" s="14">
        <v>13513</v>
      </c>
      <c r="B99" s="15" t="s">
        <v>119</v>
      </c>
      <c r="C99" s="14"/>
      <c r="D99" s="16">
        <f t="shared" si="6"/>
        <v>12192</v>
      </c>
      <c r="E99" s="16">
        <v>12192</v>
      </c>
      <c r="F99" s="16" t="s">
        <v>18</v>
      </c>
      <c r="G99" s="16">
        <f t="shared" si="7"/>
        <v>12192</v>
      </c>
      <c r="H99" s="16">
        <v>12192</v>
      </c>
      <c r="I99" s="16" t="s">
        <v>18</v>
      </c>
      <c r="J99" s="16">
        <f t="shared" si="8"/>
        <v>8418.6</v>
      </c>
      <c r="K99" s="34">
        <v>8418.6</v>
      </c>
      <c r="L99" s="16" t="s">
        <v>18</v>
      </c>
    </row>
    <row r="100" spans="1:12" ht="62.25" customHeight="1">
      <c r="A100" s="14">
        <v>13514</v>
      </c>
      <c r="B100" s="15" t="s">
        <v>120</v>
      </c>
      <c r="C100" s="14"/>
      <c r="D100" s="16">
        <f t="shared" si="6"/>
        <v>9738</v>
      </c>
      <c r="E100" s="16">
        <v>9738</v>
      </c>
      <c r="F100" s="16" t="s">
        <v>18</v>
      </c>
      <c r="G100" s="16">
        <f t="shared" si="7"/>
        <v>9738</v>
      </c>
      <c r="H100" s="16">
        <v>9738</v>
      </c>
      <c r="I100" s="16" t="s">
        <v>18</v>
      </c>
      <c r="J100" s="16">
        <f t="shared" si="8"/>
        <v>9302</v>
      </c>
      <c r="K100" s="34">
        <v>9302</v>
      </c>
      <c r="L100" s="16" t="s">
        <v>18</v>
      </c>
    </row>
    <row r="101" spans="1:12" ht="46.5" customHeight="1">
      <c r="A101" s="14">
        <v>13515</v>
      </c>
      <c r="B101" s="15" t="s">
        <v>121</v>
      </c>
      <c r="C101" s="14"/>
      <c r="D101" s="16">
        <f t="shared" si="6"/>
        <v>0</v>
      </c>
      <c r="E101" s="16">
        <v>0</v>
      </c>
      <c r="F101" s="16" t="s">
        <v>18</v>
      </c>
      <c r="G101" s="16">
        <f t="shared" si="7"/>
        <v>0</v>
      </c>
      <c r="H101" s="16">
        <v>0</v>
      </c>
      <c r="I101" s="16" t="s">
        <v>18</v>
      </c>
      <c r="J101" s="16">
        <f t="shared" si="8"/>
        <v>0</v>
      </c>
      <c r="K101" s="34">
        <v>0</v>
      </c>
      <c r="L101" s="16" t="s">
        <v>18</v>
      </c>
    </row>
    <row r="102" spans="1:12" ht="48" customHeight="1">
      <c r="A102" s="14">
        <v>13516</v>
      </c>
      <c r="B102" s="15" t="s">
        <v>122</v>
      </c>
      <c r="C102" s="14"/>
      <c r="D102" s="16">
        <f t="shared" si="6"/>
        <v>0</v>
      </c>
      <c r="E102" s="16">
        <v>0</v>
      </c>
      <c r="F102" s="16" t="s">
        <v>18</v>
      </c>
      <c r="G102" s="16">
        <f t="shared" si="7"/>
        <v>0</v>
      </c>
      <c r="H102" s="16">
        <v>0</v>
      </c>
      <c r="I102" s="16" t="s">
        <v>18</v>
      </c>
      <c r="J102" s="16">
        <f t="shared" si="8"/>
        <v>0</v>
      </c>
      <c r="K102" s="34">
        <v>0</v>
      </c>
      <c r="L102" s="16" t="s">
        <v>18</v>
      </c>
    </row>
    <row r="103" spans="1:12" ht="51" customHeight="1">
      <c r="A103" s="14">
        <v>13517</v>
      </c>
      <c r="B103" s="15" t="s">
        <v>123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4">
        <v>0</v>
      </c>
      <c r="L103" s="16" t="s">
        <v>18</v>
      </c>
    </row>
    <row r="104" spans="1:12" ht="39.950000000000003" customHeight="1">
      <c r="A104" s="14">
        <v>13518</v>
      </c>
      <c r="B104" s="15" t="s">
        <v>124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4">
        <v>0</v>
      </c>
      <c r="L104" s="16" t="s">
        <v>18</v>
      </c>
    </row>
    <row r="105" spans="1:12" ht="39.950000000000003" customHeight="1">
      <c r="A105" s="14">
        <v>13519</v>
      </c>
      <c r="B105" s="15" t="s">
        <v>125</v>
      </c>
      <c r="C105" s="14"/>
      <c r="D105" s="16">
        <f t="shared" si="6"/>
        <v>0</v>
      </c>
      <c r="E105" s="16">
        <v>0</v>
      </c>
      <c r="F105" s="16" t="s">
        <v>18</v>
      </c>
      <c r="G105" s="16">
        <f t="shared" si="7"/>
        <v>0</v>
      </c>
      <c r="H105" s="16">
        <v>0</v>
      </c>
      <c r="I105" s="16" t="s">
        <v>18</v>
      </c>
      <c r="J105" s="16">
        <f t="shared" si="8"/>
        <v>0</v>
      </c>
      <c r="K105" s="34">
        <v>0</v>
      </c>
      <c r="L105" s="16" t="s">
        <v>18</v>
      </c>
    </row>
    <row r="106" spans="1:12" ht="39.950000000000003" customHeight="1">
      <c r="A106" s="14">
        <v>13520</v>
      </c>
      <c r="B106" s="15" t="s">
        <v>126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4">
        <v>0</v>
      </c>
      <c r="L106" s="16" t="s">
        <v>18</v>
      </c>
    </row>
    <row r="107" spans="1:12" ht="39.950000000000003" customHeight="1">
      <c r="A107" s="14">
        <v>1352</v>
      </c>
      <c r="B107" s="15" t="s">
        <v>127</v>
      </c>
      <c r="C107" s="14"/>
      <c r="D107" s="16">
        <f t="shared" si="6"/>
        <v>5000</v>
      </c>
      <c r="E107" s="16">
        <v>5000</v>
      </c>
      <c r="F107" s="16" t="s">
        <v>18</v>
      </c>
      <c r="G107" s="16">
        <f t="shared" si="7"/>
        <v>5000</v>
      </c>
      <c r="H107" s="16">
        <v>5000</v>
      </c>
      <c r="I107" s="16" t="s">
        <v>18</v>
      </c>
      <c r="J107" s="16">
        <f t="shared" si="8"/>
        <v>4952.2</v>
      </c>
      <c r="K107" s="34">
        <v>4952.2</v>
      </c>
      <c r="L107" s="16" t="s">
        <v>18</v>
      </c>
    </row>
    <row r="108" spans="1:12" ht="39.950000000000003" customHeight="1">
      <c r="A108" s="14">
        <v>1353</v>
      </c>
      <c r="B108" s="15" t="s">
        <v>128</v>
      </c>
      <c r="C108" s="14"/>
      <c r="D108" s="16">
        <f t="shared" si="6"/>
        <v>0</v>
      </c>
      <c r="E108" s="16">
        <v>0</v>
      </c>
      <c r="F108" s="16" t="s">
        <v>18</v>
      </c>
      <c r="G108" s="16">
        <f t="shared" si="7"/>
        <v>0</v>
      </c>
      <c r="H108" s="16">
        <v>0</v>
      </c>
      <c r="I108" s="16" t="s">
        <v>18</v>
      </c>
      <c r="J108" s="16">
        <f t="shared" si="8"/>
        <v>0</v>
      </c>
      <c r="K108" s="34">
        <v>0</v>
      </c>
      <c r="L108" s="16" t="s">
        <v>18</v>
      </c>
    </row>
    <row r="109" spans="1:12" ht="39.950000000000003" customHeight="1">
      <c r="A109" s="14">
        <v>1360</v>
      </c>
      <c r="B109" s="15" t="s">
        <v>129</v>
      </c>
      <c r="C109" s="14" t="s">
        <v>130</v>
      </c>
      <c r="D109" s="16">
        <f>SUM(D110,D111)</f>
        <v>500</v>
      </c>
      <c r="E109" s="16">
        <f>SUM(E110,E111)</f>
        <v>500</v>
      </c>
      <c r="F109" s="16" t="s">
        <v>18</v>
      </c>
      <c r="G109" s="16">
        <f>SUM(G110,G111)</f>
        <v>500</v>
      </c>
      <c r="H109" s="16">
        <f>SUM(H110,H111)</f>
        <v>500</v>
      </c>
      <c r="I109" s="16" t="s">
        <v>18</v>
      </c>
      <c r="J109" s="16">
        <f>SUM(J110,J111)</f>
        <v>100</v>
      </c>
      <c r="K109" s="34">
        <f>SUM(K110,K111)</f>
        <v>100</v>
      </c>
      <c r="L109" s="16" t="s">
        <v>18</v>
      </c>
    </row>
    <row r="110" spans="1:12" ht="39.950000000000003" customHeight="1">
      <c r="A110" s="14">
        <v>1361</v>
      </c>
      <c r="B110" s="15" t="s">
        <v>131</v>
      </c>
      <c r="C110" s="14"/>
      <c r="D110" s="16">
        <f>SUM(E110,F110)</f>
        <v>500</v>
      </c>
      <c r="E110" s="16">
        <v>500</v>
      </c>
      <c r="F110" s="16" t="s">
        <v>18</v>
      </c>
      <c r="G110" s="16">
        <f>SUM(H110,I110)</f>
        <v>500</v>
      </c>
      <c r="H110" s="16">
        <v>500</v>
      </c>
      <c r="I110" s="16" t="s">
        <v>18</v>
      </c>
      <c r="J110" s="16">
        <f>SUM(K110,L110)</f>
        <v>100</v>
      </c>
      <c r="K110" s="34">
        <v>100</v>
      </c>
      <c r="L110" s="16" t="s">
        <v>18</v>
      </c>
    </row>
    <row r="111" spans="1:12" ht="39.950000000000003" customHeight="1">
      <c r="A111" s="14">
        <v>1362</v>
      </c>
      <c r="B111" s="15" t="s">
        <v>132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34">
        <v>0</v>
      </c>
      <c r="L111" s="16" t="s">
        <v>18</v>
      </c>
    </row>
    <row r="112" spans="1:12" ht="39.950000000000003" customHeight="1">
      <c r="A112" s="14">
        <v>1370</v>
      </c>
      <c r="B112" s="15" t="s">
        <v>133</v>
      </c>
      <c r="C112" s="14" t="s">
        <v>134</v>
      </c>
      <c r="D112" s="16">
        <f>SUM(D113,D114)</f>
        <v>0</v>
      </c>
      <c r="E112" s="16">
        <f>SUM(E113,E114)</f>
        <v>0</v>
      </c>
      <c r="F112" s="16" t="s">
        <v>18</v>
      </c>
      <c r="G112" s="16">
        <f>SUM(G113,G114)</f>
        <v>0</v>
      </c>
      <c r="H112" s="16">
        <f>SUM(H113,H114)</f>
        <v>0</v>
      </c>
      <c r="I112" s="16" t="s">
        <v>18</v>
      </c>
      <c r="J112" s="16">
        <f>SUM(J113,J114)</f>
        <v>0</v>
      </c>
      <c r="K112" s="34">
        <f>SUM(K113,K114)</f>
        <v>0</v>
      </c>
      <c r="L112" s="16" t="s">
        <v>18</v>
      </c>
    </row>
    <row r="113" spans="1:12" ht="39.950000000000003" customHeight="1">
      <c r="A113" s="14">
        <v>1371</v>
      </c>
      <c r="B113" s="15" t="s">
        <v>135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>SUM(K113,L113)</f>
        <v>0</v>
      </c>
      <c r="K113" s="34">
        <v>0</v>
      </c>
      <c r="L113" s="16" t="s">
        <v>18</v>
      </c>
    </row>
    <row r="114" spans="1:12" ht="39.950000000000003" customHeight="1">
      <c r="A114" s="14">
        <v>1372</v>
      </c>
      <c r="B114" s="15" t="s">
        <v>136</v>
      </c>
      <c r="C114" s="14"/>
      <c r="D114" s="16">
        <f>SUM(E114,F114)</f>
        <v>0</v>
      </c>
      <c r="E114" s="16">
        <v>0</v>
      </c>
      <c r="F114" s="16" t="s">
        <v>18</v>
      </c>
      <c r="G114" s="16">
        <f>SUM(H114,I114)</f>
        <v>0</v>
      </c>
      <c r="H114" s="16">
        <v>0</v>
      </c>
      <c r="I114" s="16" t="s">
        <v>18</v>
      </c>
      <c r="J114" s="16">
        <f>SUM(K114,L114)</f>
        <v>0</v>
      </c>
      <c r="K114" s="34">
        <v>0</v>
      </c>
      <c r="L114" s="16" t="s">
        <v>18</v>
      </c>
    </row>
    <row r="115" spans="1:12" ht="39.950000000000003" customHeight="1">
      <c r="A115" s="14">
        <v>1380</v>
      </c>
      <c r="B115" s="15" t="s">
        <v>137</v>
      </c>
      <c r="C115" s="14" t="s">
        <v>138</v>
      </c>
      <c r="D115" s="16">
        <f>SUM(D116,D117)</f>
        <v>16600</v>
      </c>
      <c r="E115" s="16" t="s">
        <v>18</v>
      </c>
      <c r="F115" s="16">
        <f>SUM(F116,F117)</f>
        <v>16600</v>
      </c>
      <c r="G115" s="16">
        <f>SUM(G116,G117)</f>
        <v>16600</v>
      </c>
      <c r="H115" s="16" t="s">
        <v>18</v>
      </c>
      <c r="I115" s="16">
        <f>SUM(I116,I117)</f>
        <v>16600</v>
      </c>
      <c r="J115" s="16">
        <f>SUM(J116,J117)</f>
        <v>16000</v>
      </c>
      <c r="K115" s="34" t="s">
        <v>18</v>
      </c>
      <c r="L115" s="16">
        <f>SUM(L116,L117)</f>
        <v>16000</v>
      </c>
    </row>
    <row r="116" spans="1:12" ht="39.950000000000003" customHeight="1">
      <c r="A116" s="14">
        <v>1381</v>
      </c>
      <c r="B116" s="15" t="s">
        <v>139</v>
      </c>
      <c r="C116" s="14"/>
      <c r="D116" s="16">
        <f>SUM(E116,F116)</f>
        <v>16600</v>
      </c>
      <c r="E116" s="16" t="s">
        <v>18</v>
      </c>
      <c r="F116" s="16">
        <v>16600</v>
      </c>
      <c r="G116" s="16">
        <f>SUM(H116,I116)</f>
        <v>16600</v>
      </c>
      <c r="H116" s="16" t="s">
        <v>18</v>
      </c>
      <c r="I116" s="16">
        <v>16600</v>
      </c>
      <c r="J116" s="16">
        <f>SUM(K116,L116)</f>
        <v>16000</v>
      </c>
      <c r="K116" s="34" t="s">
        <v>18</v>
      </c>
      <c r="L116" s="16">
        <v>16000</v>
      </c>
    </row>
    <row r="117" spans="1:12" ht="39.950000000000003" customHeight="1">
      <c r="A117" s="14">
        <v>1382</v>
      </c>
      <c r="B117" s="15" t="s">
        <v>140</v>
      </c>
      <c r="C117" s="14"/>
      <c r="D117" s="16">
        <f>SUM(E117,F117)</f>
        <v>0</v>
      </c>
      <c r="E117" s="16" t="s">
        <v>18</v>
      </c>
      <c r="F117" s="16">
        <v>0</v>
      </c>
      <c r="G117" s="16">
        <f>SUM(H117,I117)</f>
        <v>0</v>
      </c>
      <c r="H117" s="16" t="s">
        <v>18</v>
      </c>
      <c r="I117" s="16">
        <v>0</v>
      </c>
      <c r="J117" s="16">
        <f>SUM(K117,L117)</f>
        <v>0</v>
      </c>
      <c r="K117" s="34" t="s">
        <v>18</v>
      </c>
      <c r="L117" s="16">
        <v>0</v>
      </c>
    </row>
    <row r="118" spans="1:12" ht="39.950000000000003" customHeight="1">
      <c r="A118" s="14">
        <v>1390</v>
      </c>
      <c r="B118" s="15" t="s">
        <v>141</v>
      </c>
      <c r="C118" s="14" t="s">
        <v>142</v>
      </c>
      <c r="D118" s="16">
        <f>SUM(D119,D121)</f>
        <v>6000</v>
      </c>
      <c r="E118" s="16">
        <f>SUM(E119:E121)</f>
        <v>6000</v>
      </c>
      <c r="F118" s="16">
        <f>SUM(F119:F121)</f>
        <v>10963.1</v>
      </c>
      <c r="G118" s="16">
        <f>SUM(G119,G121)</f>
        <v>19466.400000000001</v>
      </c>
      <c r="H118" s="16">
        <f>SUM(H119:H121)</f>
        <v>19466.400000000001</v>
      </c>
      <c r="I118" s="16">
        <f>SUM(I119:I121)</f>
        <v>10963.1</v>
      </c>
      <c r="J118" s="16">
        <f>SUM(J119,J121)</f>
        <v>19025.400000000001</v>
      </c>
      <c r="K118" s="34">
        <f>SUM(K119:K121)</f>
        <v>19025.400000000001</v>
      </c>
      <c r="L118" s="16">
        <f>SUM(L119:L121)</f>
        <v>0</v>
      </c>
    </row>
    <row r="119" spans="1:12" ht="39.950000000000003" customHeight="1">
      <c r="A119" s="14">
        <v>1391</v>
      </c>
      <c r="B119" s="15" t="s">
        <v>143</v>
      </c>
      <c r="C119" s="14"/>
      <c r="D119" s="16">
        <f>SUM(E119,F119)</f>
        <v>0</v>
      </c>
      <c r="E119" s="16" t="s">
        <v>18</v>
      </c>
      <c r="F119" s="16">
        <v>0</v>
      </c>
      <c r="G119" s="16">
        <f>SUM(H119,I119)</f>
        <v>0</v>
      </c>
      <c r="H119" s="16" t="s">
        <v>18</v>
      </c>
      <c r="I119" s="16">
        <v>0</v>
      </c>
      <c r="J119" s="16">
        <f>SUM(K119,L119)</f>
        <v>0</v>
      </c>
      <c r="K119" s="34" t="s">
        <v>18</v>
      </c>
      <c r="L119" s="16">
        <v>0</v>
      </c>
    </row>
    <row r="120" spans="1:12" ht="39.950000000000003" customHeight="1">
      <c r="A120" s="14">
        <v>1392</v>
      </c>
      <c r="B120" s="15" t="s">
        <v>144</v>
      </c>
      <c r="C120" s="14"/>
      <c r="D120" s="16">
        <f>SUM(E120,F120)</f>
        <v>10963.1</v>
      </c>
      <c r="E120" s="16" t="s">
        <v>18</v>
      </c>
      <c r="F120" s="16">
        <v>10963.1</v>
      </c>
      <c r="G120" s="16">
        <f>SUM(H120,I120)</f>
        <v>10963.1</v>
      </c>
      <c r="H120" s="16" t="s">
        <v>18</v>
      </c>
      <c r="I120" s="16">
        <v>10963.1</v>
      </c>
      <c r="J120" s="16">
        <f>SUM(K120,L120)</f>
        <v>0</v>
      </c>
      <c r="K120" s="34" t="s">
        <v>18</v>
      </c>
      <c r="L120" s="16">
        <v>0</v>
      </c>
    </row>
    <row r="121" spans="1:12" ht="39.950000000000003" customHeight="1">
      <c r="A121" s="14">
        <v>1393</v>
      </c>
      <c r="B121" s="15" t="s">
        <v>145</v>
      </c>
      <c r="C121" s="14"/>
      <c r="D121" s="16">
        <f>SUM(E121,F121)</f>
        <v>6000</v>
      </c>
      <c r="E121" s="16">
        <v>6000</v>
      </c>
      <c r="F121" s="16">
        <v>0</v>
      </c>
      <c r="G121" s="16">
        <f>SUM(H121,I121)</f>
        <v>19466.400000000001</v>
      </c>
      <c r="H121" s="16">
        <v>19466.400000000001</v>
      </c>
      <c r="I121" s="16">
        <v>0</v>
      </c>
      <c r="J121" s="16">
        <f>SUM(K121,L121)</f>
        <v>19025.400000000001</v>
      </c>
      <c r="K121" s="34">
        <v>19025.400000000001</v>
      </c>
      <c r="L121" s="16">
        <v>0</v>
      </c>
    </row>
  </sheetData>
  <mergeCells count="12">
    <mergeCell ref="A1:K1"/>
    <mergeCell ref="A6:L6"/>
    <mergeCell ref="D11:F11"/>
    <mergeCell ref="H2:L2"/>
    <mergeCell ref="F3:L3"/>
    <mergeCell ref="A5:L5"/>
    <mergeCell ref="A7:L7"/>
    <mergeCell ref="E12:F12"/>
    <mergeCell ref="G11:I11"/>
    <mergeCell ref="J11:L11"/>
    <mergeCell ref="K12:L12"/>
    <mergeCell ref="H12:I12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3"/>
  <sheetViews>
    <sheetView topLeftCell="A308" zoomScaleSheetLayoutView="100" workbookViewId="0">
      <selection activeCell="A3" sqref="A3:N3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8" style="1" customWidth="1"/>
    <col min="7" max="7" width="6.28515625" style="1" customWidth="1"/>
    <col min="8" max="8" width="7.7109375" style="1" customWidth="1"/>
    <col min="9" max="9" width="7.85546875" style="1" customWidth="1"/>
    <col min="10" max="10" width="8.5703125" style="1" customWidth="1"/>
    <col min="11" max="11" width="8" style="1" customWidth="1"/>
    <col min="12" max="13" width="7.42578125" style="1" customWidth="1"/>
    <col min="14" max="14" width="8.28515625" style="1" customWidth="1"/>
    <col min="15" max="16384" width="9.140625" style="1"/>
  </cols>
  <sheetData>
    <row r="1" spans="1:14" ht="42.75" hidden="1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4" ht="9.75" customHeight="1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31"/>
      <c r="M2" s="31"/>
      <c r="N2" s="32"/>
    </row>
    <row r="3" spans="1:14" ht="15" customHeight="1">
      <c r="A3" s="71" t="s">
        <v>723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1:14" ht="15" customHeight="1">
      <c r="A4" s="71" t="s">
        <v>146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5" customHeight="1">
      <c r="A5" s="71" t="s">
        <v>725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</row>
    <row r="6" spans="1:14" ht="10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ht="12.75" hidden="1" customHeight="1"/>
    <row r="9" spans="1:14" ht="15" customHeight="1">
      <c r="A9" s="7"/>
      <c r="B9" s="7"/>
      <c r="C9" s="7"/>
      <c r="D9" s="7"/>
      <c r="E9" s="7"/>
      <c r="F9" s="38" t="s">
        <v>1</v>
      </c>
      <c r="G9" s="39"/>
      <c r="H9" s="40"/>
      <c r="I9" s="38" t="s">
        <v>2</v>
      </c>
      <c r="J9" s="39"/>
      <c r="K9" s="40"/>
      <c r="L9" s="38" t="s">
        <v>3</v>
      </c>
      <c r="M9" s="39"/>
      <c r="N9" s="40"/>
    </row>
    <row r="10" spans="1:14" ht="60.75" customHeight="1">
      <c r="A10" s="8" t="s">
        <v>4</v>
      </c>
      <c r="B10" s="9" t="s">
        <v>147</v>
      </c>
      <c r="C10" s="8" t="s">
        <v>148</v>
      </c>
      <c r="D10" s="8" t="s">
        <v>149</v>
      </c>
      <c r="E10" s="8" t="s">
        <v>150</v>
      </c>
      <c r="F10" s="8" t="s">
        <v>6</v>
      </c>
      <c r="G10" s="36" t="s">
        <v>151</v>
      </c>
      <c r="H10" s="37"/>
      <c r="I10" s="8" t="s">
        <v>6</v>
      </c>
      <c r="J10" s="36" t="s">
        <v>7</v>
      </c>
      <c r="K10" s="37"/>
      <c r="L10" s="7" t="s">
        <v>6</v>
      </c>
      <c r="M10" s="38" t="s">
        <v>7</v>
      </c>
      <c r="N10" s="40"/>
    </row>
    <row r="11" spans="1:14" ht="33" customHeight="1">
      <c r="A11" s="8" t="s">
        <v>8</v>
      </c>
      <c r="B11" s="8"/>
      <c r="C11" s="8"/>
      <c r="D11" s="8"/>
      <c r="E11" s="8"/>
      <c r="F11" s="8" t="s">
        <v>152</v>
      </c>
      <c r="G11" s="11" t="s">
        <v>11</v>
      </c>
      <c r="H11" s="10" t="s">
        <v>153</v>
      </c>
      <c r="I11" s="8" t="s">
        <v>154</v>
      </c>
      <c r="J11" s="10" t="s">
        <v>13</v>
      </c>
      <c r="K11" s="21" t="s">
        <v>153</v>
      </c>
      <c r="L11" s="19" t="s">
        <v>155</v>
      </c>
      <c r="M11" s="21" t="s">
        <v>13</v>
      </c>
      <c r="N11" s="21" t="s">
        <v>153</v>
      </c>
    </row>
    <row r="12" spans="1:14" ht="15" customHeight="1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18">
        <v>12</v>
      </c>
      <c r="M12" s="18">
        <v>13</v>
      </c>
      <c r="N12" s="18">
        <v>14</v>
      </c>
    </row>
    <row r="13" spans="1:14" ht="81" customHeight="1">
      <c r="A13" s="14">
        <v>2000</v>
      </c>
      <c r="B13" s="15" t="s">
        <v>156</v>
      </c>
      <c r="C13" s="14" t="s">
        <v>18</v>
      </c>
      <c r="D13" s="14" t="s">
        <v>18</v>
      </c>
      <c r="E13" s="14" t="s">
        <v>18</v>
      </c>
      <c r="F13" s="16">
        <f t="shared" ref="F13:N13" si="0">SUM(F14,F48,F65,F94,F147,F167,F187,F216,F246,F277,F309)</f>
        <v>1004836.1</v>
      </c>
      <c r="G13" s="16">
        <f t="shared" si="0"/>
        <v>553306.5</v>
      </c>
      <c r="H13" s="16">
        <f t="shared" si="0"/>
        <v>462492.7</v>
      </c>
      <c r="I13" s="16">
        <f>SUM(I14,I48,I65,I94,I147,I167,I187,I216,I246,I277,I309)</f>
        <v>1018302.5000000001</v>
      </c>
      <c r="J13" s="16">
        <f>SUM(J14,J48,J65,J94,J147,J167,J187,J216,J246,J277,J309)</f>
        <v>566772.9</v>
      </c>
      <c r="K13" s="16">
        <f>SUM(K14,K48,K65,K94,K147,K167,K187,K216,K246,K277,K309)</f>
        <v>462492.7</v>
      </c>
      <c r="L13" s="16">
        <f t="shared" si="0"/>
        <v>626916.69999999995</v>
      </c>
      <c r="M13" s="16">
        <f t="shared" si="0"/>
        <v>464446.1</v>
      </c>
      <c r="N13" s="16">
        <f t="shared" si="0"/>
        <v>162470.6</v>
      </c>
    </row>
    <row r="14" spans="1:14" ht="69" customHeight="1">
      <c r="A14" s="14">
        <v>2100</v>
      </c>
      <c r="B14" s="15" t="s">
        <v>157</v>
      </c>
      <c r="C14" s="14" t="s">
        <v>158</v>
      </c>
      <c r="D14" s="14" t="s">
        <v>159</v>
      </c>
      <c r="E14" s="14" t="s">
        <v>159</v>
      </c>
      <c r="F14" s="16">
        <f t="shared" ref="F14:N14" si="1">SUM(F16,F21,F25,F30,F33,F36,F39,F42)</f>
        <v>176418.59999999998</v>
      </c>
      <c r="G14" s="16">
        <f t="shared" si="1"/>
        <v>174897.8</v>
      </c>
      <c r="H14" s="16">
        <f t="shared" si="1"/>
        <v>1520.8</v>
      </c>
      <c r="I14" s="16">
        <f>SUM(I16,I21,I25,I30,I33,I36,I39,I42)</f>
        <v>176418.59999999998</v>
      </c>
      <c r="J14" s="16">
        <f>SUM(J16,J21,J25,J30,J33,J36,J39,J42)</f>
        <v>173897.8</v>
      </c>
      <c r="K14" s="16">
        <f>SUM(K16,K21,K25,K30,K33,K36,K39,K42)</f>
        <v>2520.8000000000002</v>
      </c>
      <c r="L14" s="16">
        <f t="shared" si="1"/>
        <v>157200.59999999998</v>
      </c>
      <c r="M14" s="16">
        <f t="shared" si="1"/>
        <v>155136.79999999999</v>
      </c>
      <c r="N14" s="16">
        <f t="shared" si="1"/>
        <v>2063.8000000000002</v>
      </c>
    </row>
    <row r="15" spans="1:14" ht="28.5" customHeight="1">
      <c r="A15" s="14"/>
      <c r="B15" s="15" t="s">
        <v>160</v>
      </c>
      <c r="C15" s="14"/>
      <c r="D15" s="14"/>
      <c r="E15" s="14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60.75" customHeight="1">
      <c r="A16" s="14">
        <v>2110</v>
      </c>
      <c r="B16" s="15" t="s">
        <v>161</v>
      </c>
      <c r="C16" s="14" t="s">
        <v>158</v>
      </c>
      <c r="D16" s="14" t="s">
        <v>158</v>
      </c>
      <c r="E16" s="14" t="s">
        <v>159</v>
      </c>
      <c r="F16" s="16">
        <f t="shared" ref="F16:N16" si="2">SUM(F18:F20)</f>
        <v>162345.79999999999</v>
      </c>
      <c r="G16" s="16">
        <f t="shared" si="2"/>
        <v>160825</v>
      </c>
      <c r="H16" s="16">
        <f t="shared" si="2"/>
        <v>1520.8</v>
      </c>
      <c r="I16" s="16">
        <f>SUM(I18:I20)</f>
        <v>163845.79999999999</v>
      </c>
      <c r="J16" s="16">
        <f>SUM(J18:J20)</f>
        <v>161325</v>
      </c>
      <c r="K16" s="16">
        <f>SUM(K18:K20)</f>
        <v>2520.8000000000002</v>
      </c>
      <c r="L16" s="16">
        <f t="shared" si="2"/>
        <v>153759.09999999998</v>
      </c>
      <c r="M16" s="16">
        <f t="shared" si="2"/>
        <v>151695.29999999999</v>
      </c>
      <c r="N16" s="16">
        <f t="shared" si="2"/>
        <v>2063.8000000000002</v>
      </c>
    </row>
    <row r="17" spans="1:14" ht="22.5" customHeight="1">
      <c r="A17" s="14"/>
      <c r="B17" s="15" t="s">
        <v>162</v>
      </c>
      <c r="C17" s="14"/>
      <c r="D17" s="14"/>
      <c r="E17" s="14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39.950000000000003" customHeight="1">
      <c r="A18" s="14">
        <v>2111</v>
      </c>
      <c r="B18" s="15" t="s">
        <v>163</v>
      </c>
      <c r="C18" s="14" t="s">
        <v>158</v>
      </c>
      <c r="D18" s="14" t="s">
        <v>158</v>
      </c>
      <c r="E18" s="14" t="s">
        <v>158</v>
      </c>
      <c r="F18" s="16">
        <f>SUM(G18,H18)</f>
        <v>162345.79999999999</v>
      </c>
      <c r="G18" s="16">
        <v>160825</v>
      </c>
      <c r="H18" s="16">
        <v>1520.8</v>
      </c>
      <c r="I18" s="16">
        <f>SUM(J18,K18)</f>
        <v>163845.79999999999</v>
      </c>
      <c r="J18" s="16">
        <v>161325</v>
      </c>
      <c r="K18" s="16">
        <v>2520.8000000000002</v>
      </c>
      <c r="L18" s="16">
        <f>SUM(M18,N18)</f>
        <v>153759.09999999998</v>
      </c>
      <c r="M18" s="16">
        <v>151695.29999999999</v>
      </c>
      <c r="N18" s="16">
        <v>2063.8000000000002</v>
      </c>
    </row>
    <row r="19" spans="1:14" ht="39.950000000000003" customHeight="1">
      <c r="A19" s="14">
        <v>2112</v>
      </c>
      <c r="B19" s="15" t="s">
        <v>164</v>
      </c>
      <c r="C19" s="14" t="s">
        <v>158</v>
      </c>
      <c r="D19" s="14" t="s">
        <v>158</v>
      </c>
      <c r="E19" s="14" t="s">
        <v>165</v>
      </c>
      <c r="F19" s="16">
        <f>SUM(G19,H19)</f>
        <v>0</v>
      </c>
      <c r="G19" s="16">
        <v>0</v>
      </c>
      <c r="H19" s="16">
        <v>0</v>
      </c>
      <c r="I19" s="16">
        <f>SUM(J19,K19)</f>
        <v>0</v>
      </c>
      <c r="J19" s="16">
        <v>0</v>
      </c>
      <c r="K19" s="16">
        <v>0</v>
      </c>
      <c r="L19" s="16">
        <f>SUM(M19,N19)</f>
        <v>0</v>
      </c>
      <c r="M19" s="16">
        <v>0</v>
      </c>
      <c r="N19" s="16">
        <v>0</v>
      </c>
    </row>
    <row r="20" spans="1:14" ht="24.75" customHeight="1">
      <c r="A20" s="14">
        <v>2113</v>
      </c>
      <c r="B20" s="15" t="s">
        <v>166</v>
      </c>
      <c r="C20" s="14" t="s">
        <v>158</v>
      </c>
      <c r="D20" s="14" t="s">
        <v>158</v>
      </c>
      <c r="E20" s="14" t="s">
        <v>167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39.950000000000003" customHeight="1">
      <c r="A21" s="14">
        <v>2120</v>
      </c>
      <c r="B21" s="15" t="s">
        <v>168</v>
      </c>
      <c r="C21" s="14" t="s">
        <v>158</v>
      </c>
      <c r="D21" s="14" t="s">
        <v>165</v>
      </c>
      <c r="E21" s="14" t="s">
        <v>159</v>
      </c>
      <c r="F21" s="16">
        <f t="shared" ref="F21:N21" si="3">SUM(F23:F24)</f>
        <v>0</v>
      </c>
      <c r="G21" s="16">
        <f t="shared" si="3"/>
        <v>0</v>
      </c>
      <c r="H21" s="16">
        <f t="shared" si="3"/>
        <v>0</v>
      </c>
      <c r="I21" s="16">
        <f>SUM(I23:I24)</f>
        <v>0</v>
      </c>
      <c r="J21" s="16">
        <f>SUM(J23:J24)</f>
        <v>0</v>
      </c>
      <c r="K21" s="16">
        <f>SUM(K23:K24)</f>
        <v>0</v>
      </c>
      <c r="L21" s="16">
        <f t="shared" si="3"/>
        <v>0</v>
      </c>
      <c r="M21" s="16">
        <f t="shared" si="3"/>
        <v>0</v>
      </c>
      <c r="N21" s="16">
        <f t="shared" si="3"/>
        <v>0</v>
      </c>
    </row>
    <row r="22" spans="1:14" ht="18" customHeight="1">
      <c r="A22" s="14"/>
      <c r="B22" s="15" t="s">
        <v>162</v>
      </c>
      <c r="C22" s="14"/>
      <c r="D22" s="14"/>
      <c r="E22" s="14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39.950000000000003" customHeight="1">
      <c r="A23" s="14">
        <v>2121</v>
      </c>
      <c r="B23" s="15" t="s">
        <v>169</v>
      </c>
      <c r="C23" s="14" t="s">
        <v>158</v>
      </c>
      <c r="D23" s="14" t="s">
        <v>165</v>
      </c>
      <c r="E23" s="14" t="s">
        <v>158</v>
      </c>
      <c r="F23" s="16">
        <f>SUM(G23,H23)</f>
        <v>0</v>
      </c>
      <c r="G23" s="16">
        <v>0</v>
      </c>
      <c r="H23" s="16">
        <v>0</v>
      </c>
      <c r="I23" s="16">
        <f>SUM(J23,K23)</f>
        <v>0</v>
      </c>
      <c r="J23" s="16">
        <v>0</v>
      </c>
      <c r="K23" s="16">
        <v>0</v>
      </c>
      <c r="L23" s="16">
        <f>SUM(M23,N23)</f>
        <v>0</v>
      </c>
      <c r="M23" s="16">
        <v>0</v>
      </c>
      <c r="N23" s="16">
        <v>0</v>
      </c>
    </row>
    <row r="24" spans="1:14" ht="39.950000000000003" customHeight="1">
      <c r="A24" s="14">
        <v>2122</v>
      </c>
      <c r="B24" s="15" t="s">
        <v>170</v>
      </c>
      <c r="C24" s="14" t="s">
        <v>158</v>
      </c>
      <c r="D24" s="14" t="s">
        <v>165</v>
      </c>
      <c r="E24" s="14" t="s">
        <v>165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2.25" customHeight="1">
      <c r="A25" s="14">
        <v>2130</v>
      </c>
      <c r="B25" s="15" t="s">
        <v>171</v>
      </c>
      <c r="C25" s="14" t="s">
        <v>158</v>
      </c>
      <c r="D25" s="14" t="s">
        <v>167</v>
      </c>
      <c r="E25" s="14" t="s">
        <v>159</v>
      </c>
      <c r="F25" s="16">
        <f t="shared" ref="F25:N25" si="4">SUM(F27:F29)</f>
        <v>2310</v>
      </c>
      <c r="G25" s="16">
        <f t="shared" si="4"/>
        <v>2310</v>
      </c>
      <c r="H25" s="16">
        <f t="shared" si="4"/>
        <v>0</v>
      </c>
      <c r="I25" s="16">
        <f>SUM(I27:I29)</f>
        <v>2310</v>
      </c>
      <c r="J25" s="16">
        <f>SUM(J27:J29)</f>
        <v>2310</v>
      </c>
      <c r="K25" s="16">
        <f>SUM(K27:K29)</f>
        <v>0</v>
      </c>
      <c r="L25" s="16">
        <f t="shared" si="4"/>
        <v>1808</v>
      </c>
      <c r="M25" s="16">
        <f>SUM(M27:M29)</f>
        <v>1808</v>
      </c>
      <c r="N25" s="16">
        <f t="shared" si="4"/>
        <v>0</v>
      </c>
    </row>
    <row r="26" spans="1:14" ht="15.75" customHeight="1">
      <c r="A26" s="14"/>
      <c r="B26" s="15" t="s">
        <v>162</v>
      </c>
      <c r="C26" s="14"/>
      <c r="D26" s="14"/>
      <c r="E26" s="14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39.950000000000003" customHeight="1">
      <c r="A27" s="14">
        <v>2131</v>
      </c>
      <c r="B27" s="15" t="s">
        <v>172</v>
      </c>
      <c r="C27" s="14" t="s">
        <v>158</v>
      </c>
      <c r="D27" s="14" t="s">
        <v>167</v>
      </c>
      <c r="E27" s="14" t="s">
        <v>158</v>
      </c>
      <c r="F27" s="16">
        <f>SUM(G27,H27)</f>
        <v>0</v>
      </c>
      <c r="G27" s="16">
        <v>0</v>
      </c>
      <c r="H27" s="16">
        <v>0</v>
      </c>
      <c r="I27" s="16">
        <f>SUM(J27,K27)</f>
        <v>0</v>
      </c>
      <c r="J27" s="16">
        <v>0</v>
      </c>
      <c r="K27" s="16">
        <v>0</v>
      </c>
      <c r="L27" s="16">
        <f>SUM(M27,N27)</f>
        <v>0</v>
      </c>
      <c r="M27" s="16">
        <v>0</v>
      </c>
      <c r="N27" s="16">
        <v>0</v>
      </c>
    </row>
    <row r="28" spans="1:14" ht="39.950000000000003" customHeight="1">
      <c r="A28" s="14">
        <v>2132</v>
      </c>
      <c r="B28" s="15" t="s">
        <v>173</v>
      </c>
      <c r="C28" s="14" t="s">
        <v>158</v>
      </c>
      <c r="D28" s="14" t="s">
        <v>167</v>
      </c>
      <c r="E28" s="14" t="s">
        <v>165</v>
      </c>
      <c r="F28" s="16">
        <f>SUM(G28,H28)</f>
        <v>0</v>
      </c>
      <c r="G28" s="16">
        <v>0</v>
      </c>
      <c r="H28" s="16">
        <v>0</v>
      </c>
      <c r="I28" s="16">
        <f>SUM(J28,K28)</f>
        <v>0</v>
      </c>
      <c r="J28" s="16">
        <v>0</v>
      </c>
      <c r="K28" s="16">
        <v>0</v>
      </c>
      <c r="L28" s="16">
        <f>SUM(M28,N28)</f>
        <v>0</v>
      </c>
      <c r="M28" s="16">
        <v>0</v>
      </c>
      <c r="N28" s="16">
        <v>0</v>
      </c>
    </row>
    <row r="29" spans="1:14" ht="39.950000000000003" customHeight="1">
      <c r="A29" s="14">
        <v>2133</v>
      </c>
      <c r="B29" s="15" t="s">
        <v>174</v>
      </c>
      <c r="C29" s="14" t="s">
        <v>158</v>
      </c>
      <c r="D29" s="14" t="s">
        <v>167</v>
      </c>
      <c r="E29" s="14" t="s">
        <v>167</v>
      </c>
      <c r="F29" s="16">
        <f>SUM(G29,H29)</f>
        <v>2310</v>
      </c>
      <c r="G29" s="16">
        <v>2310</v>
      </c>
      <c r="H29" s="16">
        <v>0</v>
      </c>
      <c r="I29" s="16">
        <f>SUM(J29,K29)</f>
        <v>2310</v>
      </c>
      <c r="J29" s="16">
        <v>2310</v>
      </c>
      <c r="K29" s="16">
        <v>0</v>
      </c>
      <c r="L29" s="16">
        <f>SUM(M29,N29)</f>
        <v>1808</v>
      </c>
      <c r="M29" s="16">
        <v>1808</v>
      </c>
      <c r="N29" s="16">
        <v>0</v>
      </c>
    </row>
    <row r="30" spans="1:14" ht="39.950000000000003" customHeight="1">
      <c r="A30" s="14">
        <v>2140</v>
      </c>
      <c r="B30" s="15" t="s">
        <v>175</v>
      </c>
      <c r="C30" s="14" t="s">
        <v>158</v>
      </c>
      <c r="D30" s="14" t="s">
        <v>176</v>
      </c>
      <c r="E30" s="14" t="s">
        <v>159</v>
      </c>
      <c r="F30" s="16">
        <f t="shared" ref="F30:N30" si="5">SUM(F32)</f>
        <v>0</v>
      </c>
      <c r="G30" s="16">
        <f t="shared" si="5"/>
        <v>0</v>
      </c>
      <c r="H30" s="16">
        <f t="shared" si="5"/>
        <v>0</v>
      </c>
      <c r="I30" s="16">
        <f>SUM(I32)</f>
        <v>0</v>
      </c>
      <c r="J30" s="16">
        <f>SUM(J32)</f>
        <v>0</v>
      </c>
      <c r="K30" s="16">
        <f>SUM(K32)</f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</row>
    <row r="31" spans="1:14" ht="23.25" customHeight="1">
      <c r="A31" s="14"/>
      <c r="B31" s="15" t="s">
        <v>162</v>
      </c>
      <c r="C31" s="14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39.950000000000003" customHeight="1">
      <c r="A32" s="14">
        <v>2141</v>
      </c>
      <c r="B32" s="15" t="s">
        <v>177</v>
      </c>
      <c r="C32" s="14" t="s">
        <v>158</v>
      </c>
      <c r="D32" s="14" t="s">
        <v>176</v>
      </c>
      <c r="E32" s="14" t="s">
        <v>158</v>
      </c>
      <c r="F32" s="16">
        <f>SUM(G32,H32)</f>
        <v>0</v>
      </c>
      <c r="G32" s="16">
        <v>0</v>
      </c>
      <c r="H32" s="16">
        <v>0</v>
      </c>
      <c r="I32" s="16">
        <f>SUM(J32,K32)</f>
        <v>0</v>
      </c>
      <c r="J32" s="16">
        <v>0</v>
      </c>
      <c r="K32" s="16">
        <v>0</v>
      </c>
      <c r="L32" s="16">
        <f>SUM(M32,N32)</f>
        <v>0</v>
      </c>
      <c r="M32" s="16">
        <v>0</v>
      </c>
      <c r="N32" s="16">
        <v>0</v>
      </c>
    </row>
    <row r="33" spans="1:14" ht="39.950000000000003" customHeight="1">
      <c r="A33" s="14">
        <v>2150</v>
      </c>
      <c r="B33" s="15" t="s">
        <v>178</v>
      </c>
      <c r="C33" s="14" t="s">
        <v>158</v>
      </c>
      <c r="D33" s="14" t="s">
        <v>179</v>
      </c>
      <c r="E33" s="14" t="s">
        <v>159</v>
      </c>
      <c r="F33" s="16">
        <f t="shared" ref="F33:N33" si="6">SUM(F35)</f>
        <v>0</v>
      </c>
      <c r="G33" s="16">
        <f t="shared" si="6"/>
        <v>0</v>
      </c>
      <c r="H33" s="16">
        <f t="shared" si="6"/>
        <v>0</v>
      </c>
      <c r="I33" s="16">
        <f>SUM(I35)</f>
        <v>0</v>
      </c>
      <c r="J33" s="16">
        <f>SUM(J35)</f>
        <v>0</v>
      </c>
      <c r="K33" s="16">
        <f>SUM(K35)</f>
        <v>0</v>
      </c>
      <c r="L33" s="16">
        <f t="shared" si="6"/>
        <v>0</v>
      </c>
      <c r="M33" s="16">
        <f t="shared" si="6"/>
        <v>0</v>
      </c>
      <c r="N33" s="16">
        <f t="shared" si="6"/>
        <v>0</v>
      </c>
    </row>
    <row r="34" spans="1:14" ht="21.75" customHeight="1">
      <c r="A34" s="14"/>
      <c r="B34" s="15" t="s">
        <v>162</v>
      </c>
      <c r="C34" s="14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39.950000000000003" customHeight="1">
      <c r="A35" s="14">
        <v>2151</v>
      </c>
      <c r="B35" s="15" t="s">
        <v>180</v>
      </c>
      <c r="C35" s="14" t="s">
        <v>158</v>
      </c>
      <c r="D35" s="14" t="s">
        <v>179</v>
      </c>
      <c r="E35" s="14" t="s">
        <v>158</v>
      </c>
      <c r="F35" s="16">
        <f>SUM(G35,H35)</f>
        <v>0</v>
      </c>
      <c r="G35" s="16">
        <v>0</v>
      </c>
      <c r="H35" s="16">
        <v>0</v>
      </c>
      <c r="I35" s="16">
        <f>SUM(J35,K35)</f>
        <v>0</v>
      </c>
      <c r="J35" s="16">
        <v>0</v>
      </c>
      <c r="K35" s="16">
        <v>0</v>
      </c>
      <c r="L35" s="16">
        <f>SUM(M35,N35)</f>
        <v>0</v>
      </c>
      <c r="M35" s="16">
        <v>0</v>
      </c>
      <c r="N35" s="16">
        <v>0</v>
      </c>
    </row>
    <row r="36" spans="1:14" ht="39.950000000000003" customHeight="1">
      <c r="A36" s="14">
        <v>2160</v>
      </c>
      <c r="B36" s="15" t="s">
        <v>181</v>
      </c>
      <c r="C36" s="14" t="s">
        <v>158</v>
      </c>
      <c r="D36" s="14" t="s">
        <v>182</v>
      </c>
      <c r="E36" s="14" t="s">
        <v>159</v>
      </c>
      <c r="F36" s="16">
        <f t="shared" ref="F36:N36" si="7">SUM(F38)</f>
        <v>11762.8</v>
      </c>
      <c r="G36" s="16">
        <f t="shared" si="7"/>
        <v>11762.8</v>
      </c>
      <c r="H36" s="16">
        <f t="shared" si="7"/>
        <v>0</v>
      </c>
      <c r="I36" s="16">
        <f>SUM(I38)</f>
        <v>10262.799999999999</v>
      </c>
      <c r="J36" s="16">
        <f>SUM(J38)</f>
        <v>10262.799999999999</v>
      </c>
      <c r="K36" s="16">
        <f>SUM(K38)</f>
        <v>0</v>
      </c>
      <c r="L36" s="16">
        <f t="shared" si="7"/>
        <v>1633.5</v>
      </c>
      <c r="M36" s="16">
        <f t="shared" si="7"/>
        <v>1633.5</v>
      </c>
      <c r="N36" s="16">
        <f t="shared" si="7"/>
        <v>0</v>
      </c>
    </row>
    <row r="37" spans="1:14" ht="39.950000000000003" customHeight="1">
      <c r="A37" s="14"/>
      <c r="B37" s="15" t="s">
        <v>162</v>
      </c>
      <c r="C37" s="14"/>
      <c r="D37" s="14"/>
      <c r="E37" s="14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39.950000000000003" customHeight="1">
      <c r="A38" s="14">
        <v>2161</v>
      </c>
      <c r="B38" s="15" t="s">
        <v>183</v>
      </c>
      <c r="C38" s="14" t="s">
        <v>158</v>
      </c>
      <c r="D38" s="14" t="s">
        <v>182</v>
      </c>
      <c r="E38" s="14" t="s">
        <v>158</v>
      </c>
      <c r="F38" s="16">
        <f>SUM(G38,H38)</f>
        <v>11762.8</v>
      </c>
      <c r="G38" s="16">
        <v>11762.8</v>
      </c>
      <c r="H38" s="16">
        <v>0</v>
      </c>
      <c r="I38" s="16">
        <f>SUM(J38,K38)</f>
        <v>10262.799999999999</v>
      </c>
      <c r="J38" s="16">
        <v>10262.799999999999</v>
      </c>
      <c r="K38" s="16">
        <v>0</v>
      </c>
      <c r="L38" s="16">
        <f>SUM(M38,N38)</f>
        <v>1633.5</v>
      </c>
      <c r="M38" s="16">
        <v>1633.5</v>
      </c>
      <c r="N38" s="16">
        <v>0</v>
      </c>
    </row>
    <row r="39" spans="1:14" ht="39.950000000000003" customHeight="1">
      <c r="A39" s="14">
        <v>2170</v>
      </c>
      <c r="B39" s="15" t="s">
        <v>184</v>
      </c>
      <c r="C39" s="14" t="s">
        <v>158</v>
      </c>
      <c r="D39" s="14" t="s">
        <v>185</v>
      </c>
      <c r="E39" s="14" t="s">
        <v>159</v>
      </c>
      <c r="F39" s="16">
        <f t="shared" ref="F39:N39" si="8">SUM(F41)</f>
        <v>0</v>
      </c>
      <c r="G39" s="16">
        <f t="shared" si="8"/>
        <v>0</v>
      </c>
      <c r="H39" s="16">
        <f t="shared" si="8"/>
        <v>0</v>
      </c>
      <c r="I39" s="16">
        <f>SUM(I41)</f>
        <v>0</v>
      </c>
      <c r="J39" s="16">
        <f>SUM(J41)</f>
        <v>0</v>
      </c>
      <c r="K39" s="16">
        <f>SUM(K41)</f>
        <v>0</v>
      </c>
      <c r="L39" s="16">
        <f t="shared" si="8"/>
        <v>0</v>
      </c>
      <c r="M39" s="16">
        <f t="shared" si="8"/>
        <v>0</v>
      </c>
      <c r="N39" s="16">
        <f t="shared" si="8"/>
        <v>0</v>
      </c>
    </row>
    <row r="40" spans="1:14" ht="39.950000000000003" customHeight="1">
      <c r="A40" s="14"/>
      <c r="B40" s="15" t="s">
        <v>162</v>
      </c>
      <c r="C40" s="14"/>
      <c r="D40" s="14"/>
      <c r="E40" s="14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39.950000000000003" customHeight="1">
      <c r="A41" s="14">
        <v>2171</v>
      </c>
      <c r="B41" s="15" t="s">
        <v>184</v>
      </c>
      <c r="C41" s="14" t="s">
        <v>158</v>
      </c>
      <c r="D41" s="14" t="s">
        <v>185</v>
      </c>
      <c r="E41" s="14" t="s">
        <v>158</v>
      </c>
      <c r="F41" s="16">
        <f>SUM(G41,H41)</f>
        <v>0</v>
      </c>
      <c r="G41" s="16">
        <v>0</v>
      </c>
      <c r="H41" s="16">
        <v>0</v>
      </c>
      <c r="I41" s="16">
        <f>SUM(J41,K41)</f>
        <v>0</v>
      </c>
      <c r="J41" s="16">
        <v>0</v>
      </c>
      <c r="K41" s="16">
        <v>0</v>
      </c>
      <c r="L41" s="16">
        <f>SUM(M41,N41)</f>
        <v>0</v>
      </c>
      <c r="M41" s="16">
        <v>0</v>
      </c>
      <c r="N41" s="16">
        <v>0</v>
      </c>
    </row>
    <row r="42" spans="1:14" ht="39.950000000000003" customHeight="1">
      <c r="A42" s="14">
        <v>2180</v>
      </c>
      <c r="B42" s="15" t="s">
        <v>186</v>
      </c>
      <c r="C42" s="14" t="s">
        <v>158</v>
      </c>
      <c r="D42" s="14" t="s">
        <v>187</v>
      </c>
      <c r="E42" s="14" t="s">
        <v>159</v>
      </c>
      <c r="F42" s="16">
        <f t="shared" ref="F42:N42" si="9">SUM(F44)</f>
        <v>0</v>
      </c>
      <c r="G42" s="16">
        <f t="shared" si="9"/>
        <v>0</v>
      </c>
      <c r="H42" s="16">
        <f t="shared" si="9"/>
        <v>0</v>
      </c>
      <c r="I42" s="16">
        <f>SUM(I44)</f>
        <v>0</v>
      </c>
      <c r="J42" s="16">
        <f>SUM(J44)</f>
        <v>0</v>
      </c>
      <c r="K42" s="16">
        <f>SUM(K44)</f>
        <v>0</v>
      </c>
      <c r="L42" s="16">
        <f t="shared" si="9"/>
        <v>0</v>
      </c>
      <c r="M42" s="16">
        <f t="shared" si="9"/>
        <v>0</v>
      </c>
      <c r="N42" s="16">
        <f t="shared" si="9"/>
        <v>0</v>
      </c>
    </row>
    <row r="43" spans="1:14" ht="39.950000000000003" customHeight="1">
      <c r="A43" s="14"/>
      <c r="B43" s="15" t="s">
        <v>162</v>
      </c>
      <c r="C43" s="14"/>
      <c r="D43" s="14"/>
      <c r="E43" s="14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39.950000000000003" customHeight="1">
      <c r="A44" s="14">
        <v>2181</v>
      </c>
      <c r="B44" s="15" t="s">
        <v>186</v>
      </c>
      <c r="C44" s="14" t="s">
        <v>158</v>
      </c>
      <c r="D44" s="14" t="s">
        <v>187</v>
      </c>
      <c r="E44" s="14" t="s">
        <v>158</v>
      </c>
      <c r="F44" s="16">
        <f t="shared" ref="F44:N44" si="10">SUM(F46:F47)</f>
        <v>0</v>
      </c>
      <c r="G44" s="16">
        <f t="shared" si="10"/>
        <v>0</v>
      </c>
      <c r="H44" s="16">
        <f t="shared" si="10"/>
        <v>0</v>
      </c>
      <c r="I44" s="16">
        <f>SUM(I46:I47)</f>
        <v>0</v>
      </c>
      <c r="J44" s="16">
        <f>SUM(J46:J47)</f>
        <v>0</v>
      </c>
      <c r="K44" s="16">
        <f>SUM(K46:K47)</f>
        <v>0</v>
      </c>
      <c r="L44" s="16">
        <f t="shared" si="10"/>
        <v>0</v>
      </c>
      <c r="M44" s="16">
        <f t="shared" si="10"/>
        <v>0</v>
      </c>
      <c r="N44" s="16">
        <f t="shared" si="10"/>
        <v>0</v>
      </c>
    </row>
    <row r="45" spans="1:14" ht="39.950000000000003" customHeight="1">
      <c r="A45" s="14"/>
      <c r="B45" s="15" t="s">
        <v>162</v>
      </c>
      <c r="C45" s="14"/>
      <c r="D45" s="14"/>
      <c r="E45" s="14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39.950000000000003" customHeight="1">
      <c r="A46" s="14">
        <v>2182</v>
      </c>
      <c r="B46" s="15" t="s">
        <v>188</v>
      </c>
      <c r="C46" s="14" t="s">
        <v>158</v>
      </c>
      <c r="D46" s="14" t="s">
        <v>187</v>
      </c>
      <c r="E46" s="14" t="s">
        <v>158</v>
      </c>
      <c r="F46" s="16">
        <f>SUM(G46,H46)</f>
        <v>0</v>
      </c>
      <c r="G46" s="16">
        <v>0</v>
      </c>
      <c r="H46" s="16">
        <v>0</v>
      </c>
      <c r="I46" s="16">
        <f>SUM(J46,K46)</f>
        <v>0</v>
      </c>
      <c r="J46" s="16">
        <v>0</v>
      </c>
      <c r="K46" s="16">
        <v>0</v>
      </c>
      <c r="L46" s="16">
        <f>SUM(M46,N46)</f>
        <v>0</v>
      </c>
      <c r="M46" s="16">
        <v>0</v>
      </c>
      <c r="N46" s="16">
        <v>0</v>
      </c>
    </row>
    <row r="47" spans="1:14" ht="39.950000000000003" customHeight="1">
      <c r="A47" s="14">
        <v>2183</v>
      </c>
      <c r="B47" s="15" t="s">
        <v>189</v>
      </c>
      <c r="C47" s="14" t="s">
        <v>158</v>
      </c>
      <c r="D47" s="14" t="s">
        <v>187</v>
      </c>
      <c r="E47" s="14" t="s">
        <v>158</v>
      </c>
      <c r="F47" s="16">
        <f>SUM(G47,H47)</f>
        <v>0</v>
      </c>
      <c r="G47" s="16">
        <v>0</v>
      </c>
      <c r="H47" s="16">
        <v>0</v>
      </c>
      <c r="I47" s="16">
        <f>SUM(J47,K47)</f>
        <v>0</v>
      </c>
      <c r="J47" s="16">
        <v>0</v>
      </c>
      <c r="K47" s="16">
        <v>0</v>
      </c>
      <c r="L47" s="16">
        <f>SUM(M47,N47)</f>
        <v>0</v>
      </c>
      <c r="M47" s="16">
        <v>0</v>
      </c>
      <c r="N47" s="16">
        <v>0</v>
      </c>
    </row>
    <row r="48" spans="1:14" ht="39.950000000000003" customHeight="1">
      <c r="A48" s="14">
        <v>2200</v>
      </c>
      <c r="B48" s="15" t="s">
        <v>190</v>
      </c>
      <c r="C48" s="14" t="s">
        <v>165</v>
      </c>
      <c r="D48" s="14" t="s">
        <v>159</v>
      </c>
      <c r="E48" s="14" t="s">
        <v>159</v>
      </c>
      <c r="F48" s="16">
        <f t="shared" ref="F48:N48" si="11">SUM(F50,F53,F56,F59,F62)</f>
        <v>200</v>
      </c>
      <c r="G48" s="16">
        <f t="shared" si="11"/>
        <v>200</v>
      </c>
      <c r="H48" s="16">
        <f t="shared" si="11"/>
        <v>0</v>
      </c>
      <c r="I48" s="16">
        <f>SUM(I50,I53,I56,I59,I62)</f>
        <v>200</v>
      </c>
      <c r="J48" s="16">
        <f>SUM(J50,J53,J56,J59,J62)</f>
        <v>200</v>
      </c>
      <c r="K48" s="16">
        <f>SUM(K50,K53,K56,K59,K62)</f>
        <v>0</v>
      </c>
      <c r="L48" s="16">
        <f t="shared" si="11"/>
        <v>0</v>
      </c>
      <c r="M48" s="16">
        <f t="shared" si="11"/>
        <v>0</v>
      </c>
      <c r="N48" s="16">
        <f t="shared" si="11"/>
        <v>0</v>
      </c>
    </row>
    <row r="49" spans="1:14" ht="21" customHeight="1">
      <c r="A49" s="14"/>
      <c r="B49" s="15" t="s">
        <v>160</v>
      </c>
      <c r="C49" s="14"/>
      <c r="D49" s="14"/>
      <c r="E49" s="14"/>
      <c r="F49" s="20"/>
      <c r="G49" s="20"/>
      <c r="H49" s="20"/>
      <c r="I49" s="20"/>
      <c r="J49" s="20"/>
      <c r="K49" s="20"/>
      <c r="L49" s="20"/>
      <c r="M49" s="20"/>
      <c r="N49" s="20"/>
    </row>
    <row r="50" spans="1:14" ht="39.950000000000003" customHeight="1">
      <c r="A50" s="14">
        <v>2210</v>
      </c>
      <c r="B50" s="15" t="s">
        <v>191</v>
      </c>
      <c r="C50" s="14" t="s">
        <v>165</v>
      </c>
      <c r="D50" s="14" t="s">
        <v>158</v>
      </c>
      <c r="E50" s="14" t="s">
        <v>159</v>
      </c>
      <c r="F50" s="16">
        <f t="shared" ref="F50:N50" si="12">SUM(F52)</f>
        <v>0</v>
      </c>
      <c r="G50" s="16">
        <f t="shared" si="12"/>
        <v>0</v>
      </c>
      <c r="H50" s="16">
        <f t="shared" si="12"/>
        <v>0</v>
      </c>
      <c r="I50" s="16">
        <f>SUM(I52)</f>
        <v>0</v>
      </c>
      <c r="J50" s="16">
        <f>SUM(J52)</f>
        <v>0</v>
      </c>
      <c r="K50" s="16">
        <f>SUM(K52)</f>
        <v>0</v>
      </c>
      <c r="L50" s="16">
        <f t="shared" si="12"/>
        <v>0</v>
      </c>
      <c r="M50" s="16">
        <f t="shared" si="12"/>
        <v>0</v>
      </c>
      <c r="N50" s="16">
        <f t="shared" si="12"/>
        <v>0</v>
      </c>
    </row>
    <row r="51" spans="1:14" ht="18" customHeight="1">
      <c r="A51" s="14"/>
      <c r="B51" s="15" t="s">
        <v>162</v>
      </c>
      <c r="C51" s="14"/>
      <c r="D51" s="14"/>
      <c r="E51" s="14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27.75" customHeight="1">
      <c r="A52" s="14">
        <v>2211</v>
      </c>
      <c r="B52" s="15" t="s">
        <v>192</v>
      </c>
      <c r="C52" s="14" t="s">
        <v>165</v>
      </c>
      <c r="D52" s="14" t="s">
        <v>158</v>
      </c>
      <c r="E52" s="14" t="s">
        <v>158</v>
      </c>
      <c r="F52" s="16">
        <f>SUM(G52,H52)</f>
        <v>0</v>
      </c>
      <c r="G52" s="16">
        <v>0</v>
      </c>
      <c r="H52" s="16">
        <v>0</v>
      </c>
      <c r="I52" s="16">
        <f>SUM(J52,K52)</f>
        <v>0</v>
      </c>
      <c r="J52" s="16">
        <v>0</v>
      </c>
      <c r="K52" s="16">
        <v>0</v>
      </c>
      <c r="L52" s="16">
        <f>SUM(M52,N52)</f>
        <v>0</v>
      </c>
      <c r="M52" s="16">
        <v>0</v>
      </c>
      <c r="N52" s="16">
        <v>0</v>
      </c>
    </row>
    <row r="53" spans="1:14" ht="39.950000000000003" customHeight="1">
      <c r="A53" s="14">
        <v>2220</v>
      </c>
      <c r="B53" s="15" t="s">
        <v>193</v>
      </c>
      <c r="C53" s="14" t="s">
        <v>165</v>
      </c>
      <c r="D53" s="14" t="s">
        <v>165</v>
      </c>
      <c r="E53" s="14" t="s">
        <v>159</v>
      </c>
      <c r="F53" s="16">
        <f t="shared" ref="F53:N53" si="13">SUM(F55)</f>
        <v>200</v>
      </c>
      <c r="G53" s="16">
        <f>SUM(G55)</f>
        <v>200</v>
      </c>
      <c r="H53" s="16">
        <f t="shared" si="13"/>
        <v>0</v>
      </c>
      <c r="I53" s="16">
        <f>SUM(I55)</f>
        <v>200</v>
      </c>
      <c r="J53" s="16">
        <f>SUM(J55)</f>
        <v>200</v>
      </c>
      <c r="K53" s="16">
        <f>SUM(K55)</f>
        <v>0</v>
      </c>
      <c r="L53" s="16">
        <f t="shared" si="13"/>
        <v>0</v>
      </c>
      <c r="M53" s="16">
        <f t="shared" si="13"/>
        <v>0</v>
      </c>
      <c r="N53" s="16">
        <f t="shared" si="13"/>
        <v>0</v>
      </c>
    </row>
    <row r="54" spans="1:14" ht="26.25" customHeight="1">
      <c r="A54" s="14"/>
      <c r="B54" s="15" t="s">
        <v>162</v>
      </c>
      <c r="C54" s="14"/>
      <c r="D54" s="14"/>
      <c r="E54" s="14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39.950000000000003" customHeight="1">
      <c r="A55" s="14">
        <v>2221</v>
      </c>
      <c r="B55" s="15" t="s">
        <v>194</v>
      </c>
      <c r="C55" s="14" t="s">
        <v>165</v>
      </c>
      <c r="D55" s="14" t="s">
        <v>165</v>
      </c>
      <c r="E55" s="14" t="s">
        <v>158</v>
      </c>
      <c r="F55" s="16">
        <f>SUM(G55,H55)</f>
        <v>200</v>
      </c>
      <c r="G55" s="16">
        <v>200</v>
      </c>
      <c r="H55" s="16">
        <v>0</v>
      </c>
      <c r="I55" s="16">
        <f>SUM(J55,K55)</f>
        <v>200</v>
      </c>
      <c r="J55" s="16">
        <v>200</v>
      </c>
      <c r="K55" s="16">
        <v>0</v>
      </c>
      <c r="L55" s="16">
        <f>SUM(M55,N55)</f>
        <v>0</v>
      </c>
      <c r="M55" s="16">
        <v>0</v>
      </c>
      <c r="N55" s="16">
        <v>0</v>
      </c>
    </row>
    <row r="56" spans="1:14" ht="30.75" customHeight="1">
      <c r="A56" s="14">
        <v>2230</v>
      </c>
      <c r="B56" s="15" t="s">
        <v>195</v>
      </c>
      <c r="C56" s="14" t="s">
        <v>165</v>
      </c>
      <c r="D56" s="14" t="s">
        <v>167</v>
      </c>
      <c r="E56" s="14" t="s">
        <v>159</v>
      </c>
      <c r="F56" s="16">
        <f t="shared" ref="F56:N56" si="14">SUM(F58)</f>
        <v>0</v>
      </c>
      <c r="G56" s="16">
        <f t="shared" si="14"/>
        <v>0</v>
      </c>
      <c r="H56" s="16">
        <f t="shared" si="14"/>
        <v>0</v>
      </c>
      <c r="I56" s="16">
        <f>SUM(I58)</f>
        <v>0</v>
      </c>
      <c r="J56" s="16">
        <f>SUM(J58)</f>
        <v>0</v>
      </c>
      <c r="K56" s="16">
        <f>SUM(K58)</f>
        <v>0</v>
      </c>
      <c r="L56" s="16">
        <f t="shared" si="14"/>
        <v>0</v>
      </c>
      <c r="M56" s="16">
        <f t="shared" si="14"/>
        <v>0</v>
      </c>
      <c r="N56" s="16">
        <f t="shared" si="14"/>
        <v>0</v>
      </c>
    </row>
    <row r="57" spans="1:14" ht="20.25" customHeight="1">
      <c r="A57" s="14"/>
      <c r="B57" s="15" t="s">
        <v>162</v>
      </c>
      <c r="C57" s="14"/>
      <c r="D57" s="14"/>
      <c r="E57" s="14"/>
      <c r="F57" s="20"/>
      <c r="G57" s="20"/>
      <c r="H57" s="20"/>
      <c r="I57" s="20"/>
      <c r="J57" s="20"/>
      <c r="K57" s="20"/>
      <c r="L57" s="20"/>
      <c r="M57" s="20"/>
      <c r="N57" s="20"/>
    </row>
    <row r="58" spans="1:14" ht="39.950000000000003" customHeight="1">
      <c r="A58" s="14">
        <v>2231</v>
      </c>
      <c r="B58" s="15" t="s">
        <v>196</v>
      </c>
      <c r="C58" s="14" t="s">
        <v>165</v>
      </c>
      <c r="D58" s="14" t="s">
        <v>167</v>
      </c>
      <c r="E58" s="14" t="s">
        <v>158</v>
      </c>
      <c r="F58" s="16">
        <f>SUM(G58,H58)</f>
        <v>0</v>
      </c>
      <c r="G58" s="16">
        <v>0</v>
      </c>
      <c r="H58" s="16">
        <v>0</v>
      </c>
      <c r="I58" s="16">
        <f>SUM(J58,K58)</f>
        <v>0</v>
      </c>
      <c r="J58" s="16">
        <v>0</v>
      </c>
      <c r="K58" s="16">
        <v>0</v>
      </c>
      <c r="L58" s="16">
        <f>SUM(M58,N58)</f>
        <v>0</v>
      </c>
      <c r="M58" s="16">
        <v>0</v>
      </c>
      <c r="N58" s="16">
        <v>0</v>
      </c>
    </row>
    <row r="59" spans="1:14" ht="39.950000000000003" customHeight="1">
      <c r="A59" s="14">
        <v>2240</v>
      </c>
      <c r="B59" s="15" t="s">
        <v>197</v>
      </c>
      <c r="C59" s="14" t="s">
        <v>165</v>
      </c>
      <c r="D59" s="14" t="s">
        <v>176</v>
      </c>
      <c r="E59" s="14" t="s">
        <v>159</v>
      </c>
      <c r="F59" s="16">
        <f t="shared" ref="F59:N59" si="15">SUM(F61)</f>
        <v>0</v>
      </c>
      <c r="G59" s="16">
        <f t="shared" si="15"/>
        <v>0</v>
      </c>
      <c r="H59" s="16">
        <f t="shared" si="15"/>
        <v>0</v>
      </c>
      <c r="I59" s="16">
        <f>SUM(I61)</f>
        <v>0</v>
      </c>
      <c r="J59" s="16">
        <f>SUM(J61)</f>
        <v>0</v>
      </c>
      <c r="K59" s="16">
        <f>SUM(K61)</f>
        <v>0</v>
      </c>
      <c r="L59" s="16">
        <f t="shared" si="15"/>
        <v>0</v>
      </c>
      <c r="M59" s="16">
        <f t="shared" si="15"/>
        <v>0</v>
      </c>
      <c r="N59" s="16">
        <f t="shared" si="15"/>
        <v>0</v>
      </c>
    </row>
    <row r="60" spans="1:14" ht="24" customHeight="1">
      <c r="A60" s="14"/>
      <c r="B60" s="15" t="s">
        <v>162</v>
      </c>
      <c r="C60" s="14"/>
      <c r="D60" s="14"/>
      <c r="E60" s="14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39.950000000000003" customHeight="1">
      <c r="A61" s="14">
        <v>2241</v>
      </c>
      <c r="B61" s="15" t="s">
        <v>197</v>
      </c>
      <c r="C61" s="14" t="s">
        <v>165</v>
      </c>
      <c r="D61" s="14" t="s">
        <v>176</v>
      </c>
      <c r="E61" s="14" t="s">
        <v>158</v>
      </c>
      <c r="F61" s="16">
        <f>SUM(G61,H61)</f>
        <v>0</v>
      </c>
      <c r="G61" s="16">
        <v>0</v>
      </c>
      <c r="H61" s="16">
        <v>0</v>
      </c>
      <c r="I61" s="16">
        <f>SUM(J61,K61)</f>
        <v>0</v>
      </c>
      <c r="J61" s="16">
        <v>0</v>
      </c>
      <c r="K61" s="16">
        <v>0</v>
      </c>
      <c r="L61" s="16">
        <f>SUM(M61,N61)</f>
        <v>0</v>
      </c>
      <c r="M61" s="16">
        <v>0</v>
      </c>
      <c r="N61" s="16">
        <v>0</v>
      </c>
    </row>
    <row r="62" spans="1:14" ht="39.950000000000003" customHeight="1">
      <c r="A62" s="14">
        <v>2250</v>
      </c>
      <c r="B62" s="15" t="s">
        <v>198</v>
      </c>
      <c r="C62" s="14" t="s">
        <v>165</v>
      </c>
      <c r="D62" s="14" t="s">
        <v>179</v>
      </c>
      <c r="E62" s="14" t="s">
        <v>159</v>
      </c>
      <c r="F62" s="16">
        <f t="shared" ref="F62:N62" si="16">SUM(F64)</f>
        <v>0</v>
      </c>
      <c r="G62" s="16">
        <f t="shared" si="16"/>
        <v>0</v>
      </c>
      <c r="H62" s="16">
        <f t="shared" si="16"/>
        <v>0</v>
      </c>
      <c r="I62" s="16">
        <f>SUM(I64)</f>
        <v>0</v>
      </c>
      <c r="J62" s="16">
        <f>SUM(J64)</f>
        <v>0</v>
      </c>
      <c r="K62" s="16">
        <f>SUM(K64)</f>
        <v>0</v>
      </c>
      <c r="L62" s="16">
        <f t="shared" si="16"/>
        <v>0</v>
      </c>
      <c r="M62" s="16">
        <f t="shared" si="16"/>
        <v>0</v>
      </c>
      <c r="N62" s="16">
        <f t="shared" si="16"/>
        <v>0</v>
      </c>
    </row>
    <row r="63" spans="1:14" ht="39.950000000000003" customHeight="1">
      <c r="A63" s="14"/>
      <c r="B63" s="15" t="s">
        <v>162</v>
      </c>
      <c r="C63" s="14"/>
      <c r="D63" s="14"/>
      <c r="E63" s="14"/>
      <c r="F63" s="20"/>
      <c r="G63" s="20"/>
      <c r="H63" s="20"/>
      <c r="I63" s="20"/>
      <c r="J63" s="20"/>
      <c r="K63" s="20"/>
      <c r="L63" s="20"/>
      <c r="M63" s="20"/>
      <c r="N63" s="20"/>
    </row>
    <row r="64" spans="1:14" ht="39.950000000000003" customHeight="1">
      <c r="A64" s="14">
        <v>2251</v>
      </c>
      <c r="B64" s="15" t="s">
        <v>198</v>
      </c>
      <c r="C64" s="14" t="s">
        <v>165</v>
      </c>
      <c r="D64" s="14" t="s">
        <v>179</v>
      </c>
      <c r="E64" s="14" t="s">
        <v>158</v>
      </c>
      <c r="F64" s="16">
        <f>SUM(G64,H64)</f>
        <v>0</v>
      </c>
      <c r="G64" s="16">
        <v>0</v>
      </c>
      <c r="H64" s="16">
        <v>0</v>
      </c>
      <c r="I64" s="16">
        <f>SUM(J64,K64)</f>
        <v>0</v>
      </c>
      <c r="J64" s="16">
        <v>0</v>
      </c>
      <c r="K64" s="16">
        <v>0</v>
      </c>
      <c r="L64" s="16">
        <f>SUM(M64,N64)</f>
        <v>0</v>
      </c>
      <c r="M64" s="16">
        <v>0</v>
      </c>
      <c r="N64" s="16">
        <v>0</v>
      </c>
    </row>
    <row r="65" spans="1:14" ht="58.5" customHeight="1">
      <c r="A65" s="14">
        <v>2300</v>
      </c>
      <c r="B65" s="15" t="s">
        <v>199</v>
      </c>
      <c r="C65" s="14" t="s">
        <v>167</v>
      </c>
      <c r="D65" s="14" t="s">
        <v>159</v>
      </c>
      <c r="E65" s="14" t="s">
        <v>159</v>
      </c>
      <c r="F65" s="16">
        <f t="shared" ref="F65:N65" si="17">SUM(F67,F72,F75,F79,F82,F85,F88,F91)</f>
        <v>200</v>
      </c>
      <c r="G65" s="16">
        <f t="shared" si="17"/>
        <v>200</v>
      </c>
      <c r="H65" s="16">
        <f t="shared" si="17"/>
        <v>0</v>
      </c>
      <c r="I65" s="16">
        <f>SUM(I67,I72,I75,I79,I82,I85,I88,I91)</f>
        <v>200</v>
      </c>
      <c r="J65" s="16">
        <f>SUM(J67,J72,J75,J79,J82,J85,J88,J91)</f>
        <v>200</v>
      </c>
      <c r="K65" s="16">
        <f>SUM(K67,K72,K75,K79,K82,K85,K88,K91)</f>
        <v>0</v>
      </c>
      <c r="L65" s="16">
        <f t="shared" si="17"/>
        <v>0</v>
      </c>
      <c r="M65" s="16">
        <f t="shared" si="17"/>
        <v>0</v>
      </c>
      <c r="N65" s="16">
        <f t="shared" si="17"/>
        <v>0</v>
      </c>
    </row>
    <row r="66" spans="1:14" ht="24" customHeight="1">
      <c r="A66" s="14"/>
      <c r="B66" s="15" t="s">
        <v>160</v>
      </c>
      <c r="C66" s="14"/>
      <c r="D66" s="14"/>
      <c r="E66" s="14"/>
      <c r="F66" s="20"/>
      <c r="G66" s="20"/>
      <c r="H66" s="20"/>
      <c r="I66" s="20"/>
      <c r="J66" s="20"/>
      <c r="K66" s="20"/>
      <c r="L66" s="20"/>
      <c r="M66" s="20"/>
      <c r="N66" s="20"/>
    </row>
    <row r="67" spans="1:14" ht="39.950000000000003" customHeight="1">
      <c r="A67" s="14">
        <v>2310</v>
      </c>
      <c r="B67" s="15" t="s">
        <v>200</v>
      </c>
      <c r="C67" s="14" t="s">
        <v>167</v>
      </c>
      <c r="D67" s="14" t="s">
        <v>158</v>
      </c>
      <c r="E67" s="14" t="s">
        <v>159</v>
      </c>
      <c r="F67" s="16">
        <f t="shared" ref="F67:N67" si="18">SUM(F69:F71)</f>
        <v>0</v>
      </c>
      <c r="G67" s="16">
        <f t="shared" si="18"/>
        <v>0</v>
      </c>
      <c r="H67" s="16">
        <f t="shared" si="18"/>
        <v>0</v>
      </c>
      <c r="I67" s="16">
        <f>SUM(I69:I71)</f>
        <v>0</v>
      </c>
      <c r="J67" s="16">
        <f>SUM(J69:J71)</f>
        <v>0</v>
      </c>
      <c r="K67" s="16">
        <f>SUM(K69:K71)</f>
        <v>0</v>
      </c>
      <c r="L67" s="16">
        <f t="shared" si="18"/>
        <v>0</v>
      </c>
      <c r="M67" s="16">
        <f t="shared" si="18"/>
        <v>0</v>
      </c>
      <c r="N67" s="16">
        <f t="shared" si="18"/>
        <v>0</v>
      </c>
    </row>
    <row r="68" spans="1:14" ht="25.5" customHeight="1">
      <c r="A68" s="14"/>
      <c r="B68" s="15" t="s">
        <v>162</v>
      </c>
      <c r="C68" s="14"/>
      <c r="D68" s="14"/>
      <c r="E68" s="14"/>
      <c r="F68" s="20"/>
      <c r="G68" s="20"/>
      <c r="H68" s="20"/>
      <c r="I68" s="20"/>
      <c r="J68" s="20"/>
      <c r="K68" s="20"/>
      <c r="L68" s="20"/>
      <c r="M68" s="20"/>
      <c r="N68" s="20"/>
    </row>
    <row r="69" spans="1:14" ht="35.25" customHeight="1">
      <c r="A69" s="14">
        <v>2311</v>
      </c>
      <c r="B69" s="15" t="s">
        <v>201</v>
      </c>
      <c r="C69" s="14" t="s">
        <v>167</v>
      </c>
      <c r="D69" s="14" t="s">
        <v>158</v>
      </c>
      <c r="E69" s="14" t="s">
        <v>158</v>
      </c>
      <c r="F69" s="16">
        <f>SUM(G69,H69)</f>
        <v>0</v>
      </c>
      <c r="G69" s="16">
        <v>0</v>
      </c>
      <c r="H69" s="16">
        <v>0</v>
      </c>
      <c r="I69" s="16">
        <f>SUM(J69,K69)</f>
        <v>0</v>
      </c>
      <c r="J69" s="16">
        <v>0</v>
      </c>
      <c r="K69" s="16">
        <v>0</v>
      </c>
      <c r="L69" s="16">
        <f>SUM(M69,N69)</f>
        <v>0</v>
      </c>
      <c r="M69" s="16">
        <v>0</v>
      </c>
      <c r="N69" s="16">
        <v>0</v>
      </c>
    </row>
    <row r="70" spans="1:14" ht="39.950000000000003" customHeight="1">
      <c r="A70" s="14">
        <v>2312</v>
      </c>
      <c r="B70" s="15" t="s">
        <v>202</v>
      </c>
      <c r="C70" s="14" t="s">
        <v>167</v>
      </c>
      <c r="D70" s="14" t="s">
        <v>158</v>
      </c>
      <c r="E70" s="14" t="s">
        <v>165</v>
      </c>
      <c r="F70" s="16">
        <f>SUM(G70,H70)</f>
        <v>0</v>
      </c>
      <c r="G70" s="16">
        <v>0</v>
      </c>
      <c r="H70" s="16">
        <v>0</v>
      </c>
      <c r="I70" s="16">
        <f>SUM(J70,K70)</f>
        <v>0</v>
      </c>
      <c r="J70" s="16">
        <v>0</v>
      </c>
      <c r="K70" s="16">
        <v>0</v>
      </c>
      <c r="L70" s="16">
        <f>SUM(M70,N70)</f>
        <v>0</v>
      </c>
      <c r="M70" s="16">
        <v>0</v>
      </c>
      <c r="N70" s="16">
        <v>0</v>
      </c>
    </row>
    <row r="71" spans="1:14" ht="39.950000000000003" customHeight="1">
      <c r="A71" s="14">
        <v>2313</v>
      </c>
      <c r="B71" s="15" t="s">
        <v>203</v>
      </c>
      <c r="C71" s="14" t="s">
        <v>167</v>
      </c>
      <c r="D71" s="14" t="s">
        <v>158</v>
      </c>
      <c r="E71" s="14" t="s">
        <v>167</v>
      </c>
      <c r="F71" s="16">
        <f>SUM(G71,H71)</f>
        <v>0</v>
      </c>
      <c r="G71" s="16">
        <v>0</v>
      </c>
      <c r="H71" s="16">
        <v>0</v>
      </c>
      <c r="I71" s="16">
        <f>SUM(J71,K71)</f>
        <v>0</v>
      </c>
      <c r="J71" s="16">
        <v>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27" customHeight="1">
      <c r="A72" s="14">
        <v>2320</v>
      </c>
      <c r="B72" s="15" t="s">
        <v>204</v>
      </c>
      <c r="C72" s="14" t="s">
        <v>167</v>
      </c>
      <c r="D72" s="14" t="s">
        <v>165</v>
      </c>
      <c r="E72" s="14" t="s">
        <v>159</v>
      </c>
      <c r="F72" s="16">
        <f t="shared" ref="F72:N72" si="19">SUM(F74)</f>
        <v>200</v>
      </c>
      <c r="G72" s="16">
        <f t="shared" si="19"/>
        <v>200</v>
      </c>
      <c r="H72" s="16">
        <f t="shared" si="19"/>
        <v>0</v>
      </c>
      <c r="I72" s="16">
        <f>SUM(I74)</f>
        <v>200</v>
      </c>
      <c r="J72" s="16">
        <f>SUM(J74)</f>
        <v>200</v>
      </c>
      <c r="K72" s="16">
        <f>SUM(K74)</f>
        <v>0</v>
      </c>
      <c r="L72" s="16">
        <f t="shared" si="19"/>
        <v>0</v>
      </c>
      <c r="M72" s="16">
        <f t="shared" si="19"/>
        <v>0</v>
      </c>
      <c r="N72" s="16">
        <f t="shared" si="19"/>
        <v>0</v>
      </c>
    </row>
    <row r="73" spans="1:14" ht="24" customHeight="1">
      <c r="A73" s="14"/>
      <c r="B73" s="15" t="s">
        <v>162</v>
      </c>
      <c r="C73" s="14"/>
      <c r="D73" s="14"/>
      <c r="E73" s="14"/>
      <c r="F73" s="20"/>
      <c r="G73" s="20"/>
      <c r="H73" s="20"/>
      <c r="I73" s="20"/>
      <c r="J73" s="20"/>
      <c r="K73" s="20"/>
      <c r="L73" s="20"/>
      <c r="M73" s="20"/>
      <c r="N73" s="20"/>
    </row>
    <row r="74" spans="1:14" ht="30" customHeight="1">
      <c r="A74" s="14">
        <v>2321</v>
      </c>
      <c r="B74" s="15" t="s">
        <v>205</v>
      </c>
      <c r="C74" s="14" t="s">
        <v>167</v>
      </c>
      <c r="D74" s="14" t="s">
        <v>165</v>
      </c>
      <c r="E74" s="14" t="s">
        <v>158</v>
      </c>
      <c r="F74" s="16">
        <f>SUM(G74,H74)</f>
        <v>200</v>
      </c>
      <c r="G74" s="16">
        <v>200</v>
      </c>
      <c r="H74" s="16">
        <v>0</v>
      </c>
      <c r="I74" s="16">
        <f>SUM(J74,K74)</f>
        <v>200</v>
      </c>
      <c r="J74" s="16">
        <v>200</v>
      </c>
      <c r="K74" s="16">
        <v>0</v>
      </c>
      <c r="L74" s="16">
        <f>SUM(M74,N74)</f>
        <v>0</v>
      </c>
      <c r="M74" s="16">
        <v>0</v>
      </c>
      <c r="N74" s="16">
        <v>0</v>
      </c>
    </row>
    <row r="75" spans="1:14" ht="39.950000000000003" customHeight="1">
      <c r="A75" s="14">
        <v>2330</v>
      </c>
      <c r="B75" s="15" t="s">
        <v>206</v>
      </c>
      <c r="C75" s="14" t="s">
        <v>167</v>
      </c>
      <c r="D75" s="14" t="s">
        <v>167</v>
      </c>
      <c r="E75" s="14" t="s">
        <v>159</v>
      </c>
      <c r="F75" s="16">
        <f t="shared" ref="F75:N75" si="20">SUM(F77:F78)</f>
        <v>0</v>
      </c>
      <c r="G75" s="16">
        <f t="shared" si="20"/>
        <v>0</v>
      </c>
      <c r="H75" s="16">
        <f t="shared" si="20"/>
        <v>0</v>
      </c>
      <c r="I75" s="16">
        <f>SUM(I77:I78)</f>
        <v>0</v>
      </c>
      <c r="J75" s="16">
        <f>SUM(J77:J78)</f>
        <v>0</v>
      </c>
      <c r="K75" s="16">
        <f>SUM(K77:K78)</f>
        <v>0</v>
      </c>
      <c r="L75" s="16">
        <f t="shared" si="20"/>
        <v>0</v>
      </c>
      <c r="M75" s="16">
        <f t="shared" si="20"/>
        <v>0</v>
      </c>
      <c r="N75" s="16">
        <f t="shared" si="20"/>
        <v>0</v>
      </c>
    </row>
    <row r="76" spans="1:14" ht="20.25" customHeight="1">
      <c r="A76" s="14"/>
      <c r="B76" s="15" t="s">
        <v>162</v>
      </c>
      <c r="C76" s="14"/>
      <c r="D76" s="14"/>
      <c r="E76" s="14"/>
      <c r="F76" s="20"/>
      <c r="G76" s="20"/>
      <c r="H76" s="20"/>
      <c r="I76" s="20"/>
      <c r="J76" s="20"/>
      <c r="K76" s="20"/>
      <c r="L76" s="20"/>
      <c r="M76" s="20"/>
      <c r="N76" s="20"/>
    </row>
    <row r="77" spans="1:14" ht="22.5" customHeight="1">
      <c r="A77" s="14">
        <v>2331</v>
      </c>
      <c r="B77" s="15" t="s">
        <v>207</v>
      </c>
      <c r="C77" s="14" t="s">
        <v>167</v>
      </c>
      <c r="D77" s="14" t="s">
        <v>167</v>
      </c>
      <c r="E77" s="14" t="s">
        <v>158</v>
      </c>
      <c r="F77" s="16">
        <f>SUM(G77,H77)</f>
        <v>0</v>
      </c>
      <c r="G77" s="16">
        <v>0</v>
      </c>
      <c r="H77" s="16">
        <v>0</v>
      </c>
      <c r="I77" s="16">
        <f>SUM(J77,K77)</f>
        <v>0</v>
      </c>
      <c r="J77" s="16">
        <v>0</v>
      </c>
      <c r="K77" s="16">
        <v>0</v>
      </c>
      <c r="L77" s="16">
        <f>SUM(M77,N77)</f>
        <v>0</v>
      </c>
      <c r="M77" s="16">
        <v>0</v>
      </c>
      <c r="N77" s="16">
        <v>0</v>
      </c>
    </row>
    <row r="78" spans="1:14" ht="31.5" customHeight="1">
      <c r="A78" s="14">
        <v>2332</v>
      </c>
      <c r="B78" s="15" t="s">
        <v>208</v>
      </c>
      <c r="C78" s="14" t="s">
        <v>167</v>
      </c>
      <c r="D78" s="14" t="s">
        <v>167</v>
      </c>
      <c r="E78" s="14" t="s">
        <v>165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27" customHeight="1">
      <c r="A79" s="14">
        <v>2340</v>
      </c>
      <c r="B79" s="15" t="s">
        <v>209</v>
      </c>
      <c r="C79" s="14" t="s">
        <v>167</v>
      </c>
      <c r="D79" s="14" t="s">
        <v>176</v>
      </c>
      <c r="E79" s="14" t="s">
        <v>159</v>
      </c>
      <c r="F79" s="16">
        <f t="shared" ref="F79:N79" si="21">SUM(F81)</f>
        <v>0</v>
      </c>
      <c r="G79" s="16">
        <f t="shared" si="21"/>
        <v>0</v>
      </c>
      <c r="H79" s="16">
        <f t="shared" si="21"/>
        <v>0</v>
      </c>
      <c r="I79" s="16">
        <f>SUM(I81)</f>
        <v>0</v>
      </c>
      <c r="J79" s="16">
        <f>SUM(J81)</f>
        <v>0</v>
      </c>
      <c r="K79" s="16">
        <f>SUM(K81)</f>
        <v>0</v>
      </c>
      <c r="L79" s="16">
        <f t="shared" si="21"/>
        <v>0</v>
      </c>
      <c r="M79" s="16">
        <f t="shared" si="21"/>
        <v>0</v>
      </c>
      <c r="N79" s="16">
        <f t="shared" si="21"/>
        <v>0</v>
      </c>
    </row>
    <row r="80" spans="1:14" ht="22.5" customHeight="1">
      <c r="A80" s="14"/>
      <c r="B80" s="15" t="s">
        <v>162</v>
      </c>
      <c r="C80" s="14"/>
      <c r="D80" s="14"/>
      <c r="E80" s="14"/>
      <c r="F80" s="20"/>
      <c r="G80" s="20"/>
      <c r="H80" s="20"/>
      <c r="I80" s="20"/>
      <c r="J80" s="20"/>
      <c r="K80" s="20"/>
      <c r="L80" s="20"/>
      <c r="M80" s="20"/>
      <c r="N80" s="20"/>
    </row>
    <row r="81" spans="1:14" ht="27" customHeight="1">
      <c r="A81" s="14">
        <v>2341</v>
      </c>
      <c r="B81" s="15" t="s">
        <v>209</v>
      </c>
      <c r="C81" s="14" t="s">
        <v>167</v>
      </c>
      <c r="D81" s="14" t="s">
        <v>176</v>
      </c>
      <c r="E81" s="14" t="s">
        <v>158</v>
      </c>
      <c r="F81" s="16">
        <f>SUM(G81,H81)</f>
        <v>0</v>
      </c>
      <c r="G81" s="16">
        <v>0</v>
      </c>
      <c r="H81" s="16">
        <v>0</v>
      </c>
      <c r="I81" s="16">
        <f>SUM(J81,K81)</f>
        <v>0</v>
      </c>
      <c r="J81" s="16">
        <v>0</v>
      </c>
      <c r="K81" s="16">
        <v>0</v>
      </c>
      <c r="L81" s="16">
        <f>SUM(M81,N81)</f>
        <v>0</v>
      </c>
      <c r="M81" s="16">
        <v>0</v>
      </c>
      <c r="N81" s="16">
        <v>0</v>
      </c>
    </row>
    <row r="82" spans="1:14" ht="22.5" customHeight="1">
      <c r="A82" s="14">
        <v>2350</v>
      </c>
      <c r="B82" s="15" t="s">
        <v>210</v>
      </c>
      <c r="C82" s="14" t="s">
        <v>167</v>
      </c>
      <c r="D82" s="14" t="s">
        <v>179</v>
      </c>
      <c r="E82" s="14" t="s">
        <v>159</v>
      </c>
      <c r="F82" s="16">
        <f t="shared" ref="F82:N82" si="22">SUM(F84)</f>
        <v>0</v>
      </c>
      <c r="G82" s="16">
        <f t="shared" si="22"/>
        <v>0</v>
      </c>
      <c r="H82" s="16">
        <f t="shared" si="22"/>
        <v>0</v>
      </c>
      <c r="I82" s="16">
        <f>SUM(I84)</f>
        <v>0</v>
      </c>
      <c r="J82" s="16">
        <f>SUM(J84)</f>
        <v>0</v>
      </c>
      <c r="K82" s="16">
        <f>SUM(K84)</f>
        <v>0</v>
      </c>
      <c r="L82" s="16">
        <f t="shared" si="22"/>
        <v>0</v>
      </c>
      <c r="M82" s="16">
        <f t="shared" si="22"/>
        <v>0</v>
      </c>
      <c r="N82" s="16">
        <f t="shared" si="22"/>
        <v>0</v>
      </c>
    </row>
    <row r="83" spans="1:14" ht="19.5" customHeight="1">
      <c r="A83" s="14"/>
      <c r="B83" s="15" t="s">
        <v>162</v>
      </c>
      <c r="C83" s="14"/>
      <c r="D83" s="14"/>
      <c r="E83" s="14"/>
      <c r="F83" s="20"/>
      <c r="G83" s="20"/>
      <c r="H83" s="20"/>
      <c r="I83" s="20"/>
      <c r="J83" s="20"/>
      <c r="K83" s="20"/>
      <c r="L83" s="20"/>
      <c r="M83" s="20"/>
      <c r="N83" s="20"/>
    </row>
    <row r="84" spans="1:14" ht="26.25" customHeight="1">
      <c r="A84" s="14">
        <v>2351</v>
      </c>
      <c r="B84" s="15" t="s">
        <v>211</v>
      </c>
      <c r="C84" s="14" t="s">
        <v>167</v>
      </c>
      <c r="D84" s="14" t="s">
        <v>179</v>
      </c>
      <c r="E84" s="14" t="s">
        <v>158</v>
      </c>
      <c r="F84" s="16">
        <f>SUM(G84,H84)</f>
        <v>0</v>
      </c>
      <c r="G84" s="16">
        <v>0</v>
      </c>
      <c r="H84" s="16">
        <v>0</v>
      </c>
      <c r="I84" s="16">
        <f>SUM(J84,K84)</f>
        <v>0</v>
      </c>
      <c r="J84" s="16">
        <v>0</v>
      </c>
      <c r="K84" s="16">
        <v>0</v>
      </c>
      <c r="L84" s="16">
        <f>SUM(M84,N84)</f>
        <v>0</v>
      </c>
      <c r="M84" s="16">
        <v>0</v>
      </c>
      <c r="N84" s="16">
        <v>0</v>
      </c>
    </row>
    <row r="85" spans="1:14" ht="39.950000000000003" customHeight="1">
      <c r="A85" s="14">
        <v>2360</v>
      </c>
      <c r="B85" s="15" t="s">
        <v>212</v>
      </c>
      <c r="C85" s="14" t="s">
        <v>167</v>
      </c>
      <c r="D85" s="14" t="s">
        <v>182</v>
      </c>
      <c r="E85" s="14" t="s">
        <v>159</v>
      </c>
      <c r="F85" s="16">
        <f t="shared" ref="F85:N85" si="23">SUM(F87)</f>
        <v>0</v>
      </c>
      <c r="G85" s="16">
        <f t="shared" si="23"/>
        <v>0</v>
      </c>
      <c r="H85" s="16">
        <f t="shared" si="23"/>
        <v>0</v>
      </c>
      <c r="I85" s="16">
        <f>SUM(I87)</f>
        <v>0</v>
      </c>
      <c r="J85" s="16">
        <f>SUM(J87)</f>
        <v>0</v>
      </c>
      <c r="K85" s="16">
        <f>SUM(K87)</f>
        <v>0</v>
      </c>
      <c r="L85" s="16">
        <f t="shared" si="23"/>
        <v>0</v>
      </c>
      <c r="M85" s="16">
        <f t="shared" si="23"/>
        <v>0</v>
      </c>
      <c r="N85" s="16">
        <f t="shared" si="23"/>
        <v>0</v>
      </c>
    </row>
    <row r="86" spans="1:14" ht="20.25" customHeight="1">
      <c r="A86" s="14"/>
      <c r="B86" s="15" t="s">
        <v>162</v>
      </c>
      <c r="C86" s="14"/>
      <c r="D86" s="14"/>
      <c r="E86" s="14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46.5" customHeight="1">
      <c r="A87" s="14">
        <v>2361</v>
      </c>
      <c r="B87" s="15" t="s">
        <v>212</v>
      </c>
      <c r="C87" s="14" t="s">
        <v>167</v>
      </c>
      <c r="D87" s="14" t="s">
        <v>182</v>
      </c>
      <c r="E87" s="14" t="s">
        <v>158</v>
      </c>
      <c r="F87" s="16">
        <f>SUM(G87,H87)</f>
        <v>0</v>
      </c>
      <c r="G87" s="16">
        <v>0</v>
      </c>
      <c r="H87" s="16">
        <v>0</v>
      </c>
      <c r="I87" s="16">
        <f>SUM(J87,K87)</f>
        <v>0</v>
      </c>
      <c r="J87" s="16">
        <v>0</v>
      </c>
      <c r="K87" s="16">
        <v>0</v>
      </c>
      <c r="L87" s="16">
        <f>SUM(M87,N87)</f>
        <v>0</v>
      </c>
      <c r="M87" s="16">
        <v>0</v>
      </c>
      <c r="N87" s="16">
        <v>0</v>
      </c>
    </row>
    <row r="88" spans="1:14" ht="27.75" customHeight="1">
      <c r="A88" s="14">
        <v>2370</v>
      </c>
      <c r="B88" s="15" t="s">
        <v>213</v>
      </c>
      <c r="C88" s="14" t="s">
        <v>167</v>
      </c>
      <c r="D88" s="14" t="s">
        <v>185</v>
      </c>
      <c r="E88" s="14" t="s">
        <v>159</v>
      </c>
      <c r="F88" s="16">
        <f t="shared" ref="F88:N88" si="24">SUM(F90)</f>
        <v>0</v>
      </c>
      <c r="G88" s="16">
        <f t="shared" si="24"/>
        <v>0</v>
      </c>
      <c r="H88" s="16">
        <f t="shared" si="24"/>
        <v>0</v>
      </c>
      <c r="I88" s="16">
        <f>SUM(I90)</f>
        <v>0</v>
      </c>
      <c r="J88" s="16">
        <f>SUM(J90)</f>
        <v>0</v>
      </c>
      <c r="K88" s="16">
        <f>SUM(K90)</f>
        <v>0</v>
      </c>
      <c r="L88" s="16">
        <f t="shared" si="24"/>
        <v>0</v>
      </c>
      <c r="M88" s="16">
        <f t="shared" si="24"/>
        <v>0</v>
      </c>
      <c r="N88" s="16">
        <f t="shared" si="24"/>
        <v>0</v>
      </c>
    </row>
    <row r="89" spans="1:14" ht="22.5" customHeight="1">
      <c r="A89" s="14"/>
      <c r="B89" s="15" t="s">
        <v>162</v>
      </c>
      <c r="C89" s="14"/>
      <c r="D89" s="14"/>
      <c r="E89" s="14"/>
      <c r="F89" s="20"/>
      <c r="G89" s="20"/>
      <c r="H89" s="20"/>
      <c r="I89" s="20"/>
      <c r="J89" s="20"/>
      <c r="K89" s="20"/>
      <c r="L89" s="20"/>
      <c r="M89" s="20"/>
      <c r="N89" s="20"/>
    </row>
    <row r="90" spans="1:14" ht="23.25" customHeight="1">
      <c r="A90" s="14">
        <v>2371</v>
      </c>
      <c r="B90" s="15" t="s">
        <v>213</v>
      </c>
      <c r="C90" s="14" t="s">
        <v>167</v>
      </c>
      <c r="D90" s="14" t="s">
        <v>185</v>
      </c>
      <c r="E90" s="14" t="s">
        <v>158</v>
      </c>
      <c r="F90" s="16">
        <f>SUM(G90,H90)</f>
        <v>0</v>
      </c>
      <c r="G90" s="16">
        <v>0</v>
      </c>
      <c r="H90" s="16">
        <v>0</v>
      </c>
      <c r="I90" s="16">
        <f>SUM(J90,K90)</f>
        <v>0</v>
      </c>
      <c r="J90" s="16">
        <v>0</v>
      </c>
      <c r="K90" s="16">
        <v>0</v>
      </c>
      <c r="L90" s="16">
        <f>SUM(M90,N90)</f>
        <v>0</v>
      </c>
      <c r="M90" s="16">
        <v>0</v>
      </c>
      <c r="N90" s="16">
        <v>0</v>
      </c>
    </row>
    <row r="91" spans="1:14" ht="27" customHeight="1">
      <c r="A91" s="14">
        <v>2380</v>
      </c>
      <c r="B91" s="15" t="s">
        <v>214</v>
      </c>
      <c r="C91" s="14" t="s">
        <v>167</v>
      </c>
      <c r="D91" s="14" t="s">
        <v>187</v>
      </c>
      <c r="E91" s="14" t="s">
        <v>159</v>
      </c>
      <c r="F91" s="16">
        <f t="shared" ref="F91:N91" si="25">SUM(F93)</f>
        <v>0</v>
      </c>
      <c r="G91" s="16">
        <f t="shared" si="25"/>
        <v>0</v>
      </c>
      <c r="H91" s="16">
        <f t="shared" si="25"/>
        <v>0</v>
      </c>
      <c r="I91" s="16">
        <f>SUM(I93)</f>
        <v>0</v>
      </c>
      <c r="J91" s="16">
        <f>SUM(J93)</f>
        <v>0</v>
      </c>
      <c r="K91" s="16">
        <f>SUM(K93)</f>
        <v>0</v>
      </c>
      <c r="L91" s="16">
        <f t="shared" si="25"/>
        <v>0</v>
      </c>
      <c r="M91" s="16">
        <f t="shared" si="25"/>
        <v>0</v>
      </c>
      <c r="N91" s="16">
        <f t="shared" si="25"/>
        <v>0</v>
      </c>
    </row>
    <row r="92" spans="1:14" ht="18" customHeight="1">
      <c r="A92" s="14"/>
      <c r="B92" s="15" t="s">
        <v>162</v>
      </c>
      <c r="C92" s="14"/>
      <c r="D92" s="14"/>
      <c r="E92" s="14"/>
      <c r="F92" s="20"/>
      <c r="G92" s="20"/>
      <c r="H92" s="20"/>
      <c r="I92" s="20"/>
      <c r="J92" s="20"/>
      <c r="K92" s="20"/>
      <c r="L92" s="20"/>
      <c r="M92" s="20"/>
      <c r="N92" s="20"/>
    </row>
    <row r="93" spans="1:14" ht="33" customHeight="1">
      <c r="A93" s="14">
        <v>2381</v>
      </c>
      <c r="B93" s="15" t="s">
        <v>215</v>
      </c>
      <c r="C93" s="14" t="s">
        <v>158</v>
      </c>
      <c r="D93" s="14" t="s">
        <v>187</v>
      </c>
      <c r="E93" s="14" t="s">
        <v>158</v>
      </c>
      <c r="F93" s="16">
        <f>SUM(G93,H93)</f>
        <v>0</v>
      </c>
      <c r="G93" s="16">
        <v>0</v>
      </c>
      <c r="H93" s="16">
        <v>0</v>
      </c>
      <c r="I93" s="16">
        <f>SUM(J93,K93)</f>
        <v>0</v>
      </c>
      <c r="J93" s="16">
        <v>0</v>
      </c>
      <c r="K93" s="16">
        <v>0</v>
      </c>
      <c r="L93" s="16">
        <f>SUM(M93,N93)</f>
        <v>0</v>
      </c>
      <c r="M93" s="16">
        <v>0</v>
      </c>
      <c r="N93" s="16">
        <v>0</v>
      </c>
    </row>
    <row r="94" spans="1:14" ht="51.75" customHeight="1">
      <c r="A94" s="14">
        <v>2400</v>
      </c>
      <c r="B94" s="15" t="s">
        <v>216</v>
      </c>
      <c r="C94" s="14" t="s">
        <v>176</v>
      </c>
      <c r="D94" s="14" t="s">
        <v>159</v>
      </c>
      <c r="E94" s="14" t="s">
        <v>159</v>
      </c>
      <c r="F94" s="16">
        <f t="shared" ref="F94:M94" si="26">SUM(F96,F100,F106,F114,F119,F126,F129,F135,F144)</f>
        <v>11490</v>
      </c>
      <c r="G94" s="16">
        <f t="shared" si="26"/>
        <v>11350</v>
      </c>
      <c r="H94" s="16">
        <f t="shared" si="26"/>
        <v>140</v>
      </c>
      <c r="I94" s="16">
        <f>SUM(I96,I100,I106,I114,I119,I126,I129,I135,I144)</f>
        <v>11690</v>
      </c>
      <c r="J94" s="16">
        <f>SUM(J96,J100,J106,J114,J119,J126,J129,J135,J144)</f>
        <v>23350</v>
      </c>
      <c r="K94" s="16">
        <f>SUM(K96,K100,K106,K114,K119,K126,K129,K135,K144)</f>
        <v>-11660</v>
      </c>
      <c r="L94" s="16">
        <f t="shared" si="26"/>
        <v>-22371.600000000006</v>
      </c>
      <c r="M94" s="16">
        <f t="shared" si="26"/>
        <v>18554.7</v>
      </c>
      <c r="N94" s="16">
        <f>SUM(N96,N100,N106,N114,N119,N126,N129,N135,N144)</f>
        <v>-40926.300000000003</v>
      </c>
    </row>
    <row r="95" spans="1:14" ht="23.25" customHeight="1">
      <c r="A95" s="14"/>
      <c r="B95" s="15" t="s">
        <v>162</v>
      </c>
      <c r="C95" s="14"/>
      <c r="D95" s="14"/>
      <c r="E95" s="14"/>
      <c r="F95" s="20"/>
      <c r="G95" s="20"/>
      <c r="H95" s="20"/>
      <c r="I95" s="20"/>
      <c r="J95" s="20"/>
      <c r="K95" s="20"/>
      <c r="L95" s="20"/>
      <c r="M95" s="20"/>
      <c r="N95" s="20"/>
    </row>
    <row r="96" spans="1:14" ht="47.25" customHeight="1">
      <c r="A96" s="14">
        <v>2410</v>
      </c>
      <c r="B96" s="15" t="s">
        <v>217</v>
      </c>
      <c r="C96" s="14" t="s">
        <v>176</v>
      </c>
      <c r="D96" s="14" t="s">
        <v>158</v>
      </c>
      <c r="E96" s="14" t="s">
        <v>159</v>
      </c>
      <c r="F96" s="16">
        <f t="shared" ref="F96:N96" si="27">SUM(F98:F99)</f>
        <v>0</v>
      </c>
      <c r="G96" s="16">
        <f t="shared" si="27"/>
        <v>0</v>
      </c>
      <c r="H96" s="16">
        <f t="shared" si="27"/>
        <v>0</v>
      </c>
      <c r="I96" s="16">
        <f>SUM(I98:I99)</f>
        <v>0</v>
      </c>
      <c r="J96" s="16">
        <f>SUM(J98:J99)</f>
        <v>0</v>
      </c>
      <c r="K96" s="16">
        <f>SUM(K98:K99)</f>
        <v>0</v>
      </c>
      <c r="L96" s="16">
        <f t="shared" si="27"/>
        <v>0</v>
      </c>
      <c r="M96" s="16">
        <f t="shared" si="27"/>
        <v>0</v>
      </c>
      <c r="N96" s="16">
        <f t="shared" si="27"/>
        <v>0</v>
      </c>
    </row>
    <row r="97" spans="1:14" ht="24" customHeight="1">
      <c r="A97" s="14"/>
      <c r="B97" s="15" t="s">
        <v>162</v>
      </c>
      <c r="C97" s="14"/>
      <c r="D97" s="14"/>
      <c r="E97" s="14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39.950000000000003" customHeight="1">
      <c r="A98" s="14">
        <v>2411</v>
      </c>
      <c r="B98" s="15" t="s">
        <v>218</v>
      </c>
      <c r="C98" s="14" t="s">
        <v>176</v>
      </c>
      <c r="D98" s="14" t="s">
        <v>158</v>
      </c>
      <c r="E98" s="14" t="s">
        <v>158</v>
      </c>
      <c r="F98" s="16">
        <f>SUM(G98,H98)</f>
        <v>0</v>
      </c>
      <c r="G98" s="16">
        <v>0</v>
      </c>
      <c r="H98" s="16">
        <v>0</v>
      </c>
      <c r="I98" s="16">
        <f>SUM(J98,K98)</f>
        <v>0</v>
      </c>
      <c r="J98" s="16">
        <v>0</v>
      </c>
      <c r="K98" s="16">
        <v>0</v>
      </c>
      <c r="L98" s="16">
        <f>SUM(M98,N98)</f>
        <v>0</v>
      </c>
      <c r="M98" s="16">
        <v>0</v>
      </c>
      <c r="N98" s="16">
        <v>0</v>
      </c>
    </row>
    <row r="99" spans="1:14" ht="39.950000000000003" customHeight="1">
      <c r="A99" s="14">
        <v>2412</v>
      </c>
      <c r="B99" s="15" t="s">
        <v>219</v>
      </c>
      <c r="C99" s="14" t="s">
        <v>176</v>
      </c>
      <c r="D99" s="14" t="s">
        <v>158</v>
      </c>
      <c r="E99" s="14" t="s">
        <v>165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39.950000000000003" customHeight="1">
      <c r="A100" s="14">
        <v>2420</v>
      </c>
      <c r="B100" s="15" t="s">
        <v>220</v>
      </c>
      <c r="C100" s="14" t="s">
        <v>176</v>
      </c>
      <c r="D100" s="14" t="s">
        <v>165</v>
      </c>
      <c r="E100" s="14" t="s">
        <v>159</v>
      </c>
      <c r="F100" s="16">
        <f t="shared" ref="F100:N100" si="28">SUM(F102:F105)</f>
        <v>47000</v>
      </c>
      <c r="G100" s="16">
        <f t="shared" si="28"/>
        <v>0</v>
      </c>
      <c r="H100" s="16">
        <f t="shared" si="28"/>
        <v>47000</v>
      </c>
      <c r="I100" s="16">
        <f>SUM(I102:I105)</f>
        <v>38300</v>
      </c>
      <c r="J100" s="16">
        <f>SUM(J102:J105)</f>
        <v>0</v>
      </c>
      <c r="K100" s="16">
        <f>SUM(K102:K105)</f>
        <v>38300</v>
      </c>
      <c r="L100" s="16">
        <f t="shared" si="28"/>
        <v>9389.7999999999993</v>
      </c>
      <c r="M100" s="16">
        <f t="shared" si="28"/>
        <v>0</v>
      </c>
      <c r="N100" s="16">
        <f t="shared" si="28"/>
        <v>9389.7999999999993</v>
      </c>
    </row>
    <row r="101" spans="1:14" ht="21" customHeight="1">
      <c r="A101" s="14"/>
      <c r="B101" s="15" t="s">
        <v>162</v>
      </c>
      <c r="C101" s="14"/>
      <c r="D101" s="14"/>
      <c r="E101" s="14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28.5" customHeight="1">
      <c r="A102" s="14">
        <v>2421</v>
      </c>
      <c r="B102" s="15" t="s">
        <v>221</v>
      </c>
      <c r="C102" s="14" t="s">
        <v>176</v>
      </c>
      <c r="D102" s="14" t="s">
        <v>165</v>
      </c>
      <c r="E102" s="14" t="s">
        <v>158</v>
      </c>
      <c r="F102" s="16">
        <f>SUM(G102,H102)</f>
        <v>0</v>
      </c>
      <c r="G102" s="16">
        <v>0</v>
      </c>
      <c r="H102" s="16">
        <v>0</v>
      </c>
      <c r="I102" s="16">
        <f>SUM(J102,K102)</f>
        <v>0</v>
      </c>
      <c r="J102" s="16">
        <v>0</v>
      </c>
      <c r="K102" s="16">
        <v>0</v>
      </c>
      <c r="L102" s="16">
        <f>SUM(M102,N102)</f>
        <v>0</v>
      </c>
      <c r="M102" s="16">
        <v>0</v>
      </c>
      <c r="N102" s="16">
        <v>0</v>
      </c>
    </row>
    <row r="103" spans="1:14" ht="27" customHeight="1">
      <c r="A103" s="14">
        <v>2422</v>
      </c>
      <c r="B103" s="15" t="s">
        <v>222</v>
      </c>
      <c r="C103" s="14" t="s">
        <v>176</v>
      </c>
      <c r="D103" s="14" t="s">
        <v>165</v>
      </c>
      <c r="E103" s="14" t="s">
        <v>165</v>
      </c>
      <c r="F103" s="16">
        <f>SUM(G103,H103)</f>
        <v>0</v>
      </c>
      <c r="G103" s="16">
        <v>0</v>
      </c>
      <c r="H103" s="16">
        <v>0</v>
      </c>
      <c r="I103" s="16">
        <f>SUM(J103,K103)</f>
        <v>0</v>
      </c>
      <c r="J103" s="16">
        <v>0</v>
      </c>
      <c r="K103" s="16">
        <v>0</v>
      </c>
      <c r="L103" s="16">
        <f>SUM(M103,N103)</f>
        <v>0</v>
      </c>
      <c r="M103" s="16">
        <v>0</v>
      </c>
      <c r="N103" s="16">
        <v>0</v>
      </c>
    </row>
    <row r="104" spans="1:14" ht="24.75" customHeight="1">
      <c r="A104" s="14">
        <v>2423</v>
      </c>
      <c r="B104" s="15" t="s">
        <v>223</v>
      </c>
      <c r="C104" s="14" t="s">
        <v>176</v>
      </c>
      <c r="D104" s="14" t="s">
        <v>165</v>
      </c>
      <c r="E104" s="14" t="s">
        <v>167</v>
      </c>
      <c r="F104" s="16">
        <f>SUM(G104,H104)</f>
        <v>0</v>
      </c>
      <c r="G104" s="16">
        <v>0</v>
      </c>
      <c r="H104" s="16">
        <v>0</v>
      </c>
      <c r="I104" s="16">
        <f>SUM(J104,K104)</f>
        <v>0</v>
      </c>
      <c r="J104" s="16">
        <v>0</v>
      </c>
      <c r="K104" s="16">
        <v>0</v>
      </c>
      <c r="L104" s="16">
        <f>SUM(M104,N104)</f>
        <v>0</v>
      </c>
      <c r="M104" s="16">
        <v>0</v>
      </c>
      <c r="N104" s="16">
        <v>0</v>
      </c>
    </row>
    <row r="105" spans="1:14" ht="25.5" customHeight="1">
      <c r="A105" s="14">
        <v>2424</v>
      </c>
      <c r="B105" s="15" t="s">
        <v>224</v>
      </c>
      <c r="C105" s="14" t="s">
        <v>176</v>
      </c>
      <c r="D105" s="14" t="s">
        <v>165</v>
      </c>
      <c r="E105" s="14" t="s">
        <v>176</v>
      </c>
      <c r="F105" s="16">
        <f>SUM(G105,H105)</f>
        <v>47000</v>
      </c>
      <c r="G105" s="16">
        <v>0</v>
      </c>
      <c r="H105" s="16">
        <v>47000</v>
      </c>
      <c r="I105" s="16">
        <f>SUM(J105,K105)</f>
        <v>38300</v>
      </c>
      <c r="J105" s="16">
        <v>0</v>
      </c>
      <c r="K105" s="16">
        <v>38300</v>
      </c>
      <c r="L105" s="16">
        <f>SUM(M105,N105)</f>
        <v>9389.7999999999993</v>
      </c>
      <c r="M105" s="16">
        <v>0</v>
      </c>
      <c r="N105" s="16">
        <v>9389.7999999999993</v>
      </c>
    </row>
    <row r="106" spans="1:14" ht="21.75" customHeight="1">
      <c r="A106" s="14">
        <v>2430</v>
      </c>
      <c r="B106" s="15" t="s">
        <v>225</v>
      </c>
      <c r="C106" s="14" t="s">
        <v>176</v>
      </c>
      <c r="D106" s="14" t="s">
        <v>167</v>
      </c>
      <c r="E106" s="14" t="s">
        <v>159</v>
      </c>
      <c r="F106" s="16">
        <f t="shared" ref="F106:N106" si="29">SUM(F108:F113)</f>
        <v>0</v>
      </c>
      <c r="G106" s="16">
        <f t="shared" si="29"/>
        <v>0</v>
      </c>
      <c r="H106" s="16">
        <f t="shared" si="29"/>
        <v>0</v>
      </c>
      <c r="I106" s="16">
        <f>SUM(I108:I113)</f>
        <v>0</v>
      </c>
      <c r="J106" s="16">
        <f>SUM(J108:J113)</f>
        <v>0</v>
      </c>
      <c r="K106" s="16">
        <f>SUM(K108:K113)</f>
        <v>0</v>
      </c>
      <c r="L106" s="16">
        <f t="shared" si="29"/>
        <v>0</v>
      </c>
      <c r="M106" s="16">
        <f t="shared" si="29"/>
        <v>0</v>
      </c>
      <c r="N106" s="16">
        <f t="shared" si="29"/>
        <v>0</v>
      </c>
    </row>
    <row r="107" spans="1:14" ht="20.25" customHeight="1">
      <c r="A107" s="14"/>
      <c r="B107" s="15" t="s">
        <v>162</v>
      </c>
      <c r="C107" s="14"/>
      <c r="D107" s="14"/>
      <c r="E107" s="14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ht="27" customHeight="1">
      <c r="A108" s="14">
        <v>2431</v>
      </c>
      <c r="B108" s="15" t="s">
        <v>226</v>
      </c>
      <c r="C108" s="14" t="s">
        <v>176</v>
      </c>
      <c r="D108" s="14" t="s">
        <v>167</v>
      </c>
      <c r="E108" s="14" t="s">
        <v>158</v>
      </c>
      <c r="F108" s="16">
        <f t="shared" ref="F108:F113" si="30">SUM(G108,H108)</f>
        <v>0</v>
      </c>
      <c r="G108" s="16">
        <v>0</v>
      </c>
      <c r="H108" s="16">
        <v>0</v>
      </c>
      <c r="I108" s="16">
        <f t="shared" ref="I108:I113" si="31">SUM(J108,K108)</f>
        <v>0</v>
      </c>
      <c r="J108" s="16">
        <v>0</v>
      </c>
      <c r="K108" s="16">
        <v>0</v>
      </c>
      <c r="L108" s="16">
        <f t="shared" ref="L108:L113" si="32">SUM(M108,N108)</f>
        <v>0</v>
      </c>
      <c r="M108" s="16">
        <v>0</v>
      </c>
      <c r="N108" s="16">
        <v>0</v>
      </c>
    </row>
    <row r="109" spans="1:14" ht="27.75" customHeight="1">
      <c r="A109" s="14">
        <v>2432</v>
      </c>
      <c r="B109" s="15" t="s">
        <v>227</v>
      </c>
      <c r="C109" s="14" t="s">
        <v>176</v>
      </c>
      <c r="D109" s="14" t="s">
        <v>167</v>
      </c>
      <c r="E109" s="14" t="s">
        <v>165</v>
      </c>
      <c r="F109" s="16">
        <f t="shared" si="30"/>
        <v>0</v>
      </c>
      <c r="G109" s="16">
        <v>0</v>
      </c>
      <c r="H109" s="16">
        <v>0</v>
      </c>
      <c r="I109" s="16">
        <f t="shared" si="31"/>
        <v>0</v>
      </c>
      <c r="J109" s="16">
        <v>0</v>
      </c>
      <c r="K109" s="16">
        <v>0</v>
      </c>
      <c r="L109" s="16">
        <f t="shared" si="32"/>
        <v>0</v>
      </c>
      <c r="M109" s="16">
        <v>0</v>
      </c>
      <c r="N109" s="16">
        <v>0</v>
      </c>
    </row>
    <row r="110" spans="1:14" ht="22.5" customHeight="1">
      <c r="A110" s="14">
        <v>2433</v>
      </c>
      <c r="B110" s="15" t="s">
        <v>228</v>
      </c>
      <c r="C110" s="14" t="s">
        <v>176</v>
      </c>
      <c r="D110" s="14" t="s">
        <v>167</v>
      </c>
      <c r="E110" s="14" t="s">
        <v>167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26.25" customHeight="1">
      <c r="A111" s="14">
        <v>2434</v>
      </c>
      <c r="B111" s="15" t="s">
        <v>229</v>
      </c>
      <c r="C111" s="14" t="s">
        <v>176</v>
      </c>
      <c r="D111" s="14" t="s">
        <v>167</v>
      </c>
      <c r="E111" s="14" t="s">
        <v>176</v>
      </c>
      <c r="F111" s="16">
        <f t="shared" si="30"/>
        <v>0</v>
      </c>
      <c r="G111" s="16">
        <v>0</v>
      </c>
      <c r="H111" s="16">
        <v>0</v>
      </c>
      <c r="I111" s="16">
        <f t="shared" si="31"/>
        <v>0</v>
      </c>
      <c r="J111" s="16">
        <v>0</v>
      </c>
      <c r="K111" s="16">
        <v>0</v>
      </c>
      <c r="L111" s="16">
        <f t="shared" si="32"/>
        <v>0</v>
      </c>
      <c r="M111" s="16">
        <v>0</v>
      </c>
      <c r="N111" s="16">
        <v>0</v>
      </c>
    </row>
    <row r="112" spans="1:14" ht="24.75" customHeight="1">
      <c r="A112" s="14">
        <v>2435</v>
      </c>
      <c r="B112" s="15" t="s">
        <v>230</v>
      </c>
      <c r="C112" s="14" t="s">
        <v>176</v>
      </c>
      <c r="D112" s="14" t="s">
        <v>167</v>
      </c>
      <c r="E112" s="14" t="s">
        <v>179</v>
      </c>
      <c r="F112" s="16">
        <f t="shared" si="30"/>
        <v>0</v>
      </c>
      <c r="G112" s="16">
        <v>0</v>
      </c>
      <c r="H112" s="16">
        <v>0</v>
      </c>
      <c r="I112" s="16">
        <f t="shared" si="31"/>
        <v>0</v>
      </c>
      <c r="J112" s="16">
        <v>0</v>
      </c>
      <c r="K112" s="16">
        <v>0</v>
      </c>
      <c r="L112" s="16">
        <f t="shared" si="32"/>
        <v>0</v>
      </c>
      <c r="M112" s="16">
        <v>0</v>
      </c>
      <c r="N112" s="16">
        <v>0</v>
      </c>
    </row>
    <row r="113" spans="1:14" ht="39.950000000000003" customHeight="1">
      <c r="A113" s="14">
        <v>2436</v>
      </c>
      <c r="B113" s="15" t="s">
        <v>231</v>
      </c>
      <c r="C113" s="14" t="s">
        <v>176</v>
      </c>
      <c r="D113" s="14" t="s">
        <v>167</v>
      </c>
      <c r="E113" s="14" t="s">
        <v>182</v>
      </c>
      <c r="F113" s="16">
        <f t="shared" si="30"/>
        <v>0</v>
      </c>
      <c r="G113" s="16">
        <v>0</v>
      </c>
      <c r="H113" s="16">
        <v>0</v>
      </c>
      <c r="I113" s="16">
        <f t="shared" si="31"/>
        <v>0</v>
      </c>
      <c r="J113" s="16">
        <v>0</v>
      </c>
      <c r="K113" s="16">
        <v>0</v>
      </c>
      <c r="L113" s="16">
        <f t="shared" si="32"/>
        <v>0</v>
      </c>
      <c r="M113" s="16">
        <v>0</v>
      </c>
      <c r="N113" s="16">
        <v>0</v>
      </c>
    </row>
    <row r="114" spans="1:14" ht="33.75" customHeight="1">
      <c r="A114" s="14">
        <v>2440</v>
      </c>
      <c r="B114" s="15" t="s">
        <v>232</v>
      </c>
      <c r="C114" s="14" t="s">
        <v>176</v>
      </c>
      <c r="D114" s="14" t="s">
        <v>176</v>
      </c>
      <c r="E114" s="14" t="s">
        <v>159</v>
      </c>
      <c r="F114" s="16">
        <f t="shared" ref="F114:N114" si="33">SUM(F116:F118)</f>
        <v>0</v>
      </c>
      <c r="G114" s="16">
        <f t="shared" si="33"/>
        <v>0</v>
      </c>
      <c r="H114" s="16">
        <f t="shared" si="33"/>
        <v>0</v>
      </c>
      <c r="I114" s="16">
        <f>SUM(I116:I118)</f>
        <v>0</v>
      </c>
      <c r="J114" s="16">
        <f>SUM(J116:J118)</f>
        <v>0</v>
      </c>
      <c r="K114" s="16">
        <f>SUM(K116:K118)</f>
        <v>0</v>
      </c>
      <c r="L114" s="16">
        <f t="shared" si="33"/>
        <v>0</v>
      </c>
      <c r="M114" s="16">
        <f t="shared" si="33"/>
        <v>0</v>
      </c>
      <c r="N114" s="16">
        <f t="shared" si="33"/>
        <v>0</v>
      </c>
    </row>
    <row r="115" spans="1:14" ht="19.5" customHeight="1">
      <c r="A115" s="14"/>
      <c r="B115" s="15" t="s">
        <v>162</v>
      </c>
      <c r="C115" s="14"/>
      <c r="D115" s="14"/>
      <c r="E115" s="14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ht="39.950000000000003" customHeight="1">
      <c r="A116" s="14">
        <v>2441</v>
      </c>
      <c r="B116" s="15" t="s">
        <v>233</v>
      </c>
      <c r="C116" s="14" t="s">
        <v>176</v>
      </c>
      <c r="D116" s="14" t="s">
        <v>176</v>
      </c>
      <c r="E116" s="14" t="s">
        <v>158</v>
      </c>
      <c r="F116" s="16">
        <f>SUM(G116,H116)</f>
        <v>0</v>
      </c>
      <c r="G116" s="16">
        <v>0</v>
      </c>
      <c r="H116" s="16">
        <v>0</v>
      </c>
      <c r="I116" s="16">
        <f>SUM(J116,K116)</f>
        <v>0</v>
      </c>
      <c r="J116" s="16">
        <v>0</v>
      </c>
      <c r="K116" s="16">
        <v>0</v>
      </c>
      <c r="L116" s="16">
        <f>SUM(M116,N116)</f>
        <v>0</v>
      </c>
      <c r="M116" s="16">
        <v>0</v>
      </c>
      <c r="N116" s="16">
        <v>0</v>
      </c>
    </row>
    <row r="117" spans="1:14" ht="24" customHeight="1">
      <c r="A117" s="14">
        <v>2442</v>
      </c>
      <c r="B117" s="15" t="s">
        <v>234</v>
      </c>
      <c r="C117" s="14" t="s">
        <v>176</v>
      </c>
      <c r="D117" s="14" t="s">
        <v>176</v>
      </c>
      <c r="E117" s="14" t="s">
        <v>165</v>
      </c>
      <c r="F117" s="16">
        <f>SUM(G117,H117)</f>
        <v>0</v>
      </c>
      <c r="G117" s="16">
        <v>0</v>
      </c>
      <c r="H117" s="16">
        <v>0</v>
      </c>
      <c r="I117" s="16">
        <f>SUM(J117,K117)</f>
        <v>0</v>
      </c>
      <c r="J117" s="16">
        <v>0</v>
      </c>
      <c r="K117" s="16">
        <v>0</v>
      </c>
      <c r="L117" s="16">
        <f>SUM(M117,N117)</f>
        <v>0</v>
      </c>
      <c r="M117" s="16">
        <v>0</v>
      </c>
      <c r="N117" s="16">
        <v>0</v>
      </c>
    </row>
    <row r="118" spans="1:14" ht="27.75" customHeight="1">
      <c r="A118" s="14">
        <v>2443</v>
      </c>
      <c r="B118" s="15" t="s">
        <v>235</v>
      </c>
      <c r="C118" s="14" t="s">
        <v>176</v>
      </c>
      <c r="D118" s="14" t="s">
        <v>176</v>
      </c>
      <c r="E118" s="14" t="s">
        <v>167</v>
      </c>
      <c r="F118" s="16">
        <f>SUM(G118,H118)</f>
        <v>0</v>
      </c>
      <c r="G118" s="16">
        <v>0</v>
      </c>
      <c r="H118" s="16">
        <v>0</v>
      </c>
      <c r="I118" s="16">
        <f>SUM(J118,K118)</f>
        <v>0</v>
      </c>
      <c r="J118" s="16">
        <v>0</v>
      </c>
      <c r="K118" s="16">
        <v>0</v>
      </c>
      <c r="L118" s="16">
        <f>SUM(M118,N118)</f>
        <v>0</v>
      </c>
      <c r="M118" s="16">
        <v>0</v>
      </c>
      <c r="N118" s="16">
        <v>0</v>
      </c>
    </row>
    <row r="119" spans="1:14" ht="28.5" customHeight="1">
      <c r="A119" s="14">
        <v>2450</v>
      </c>
      <c r="B119" s="15" t="s">
        <v>236</v>
      </c>
      <c r="C119" s="14" t="s">
        <v>176</v>
      </c>
      <c r="D119" s="14" t="s">
        <v>179</v>
      </c>
      <c r="E119" s="14" t="s">
        <v>159</v>
      </c>
      <c r="F119" s="16">
        <f t="shared" ref="F119:N119" si="34">SUM(F121:F125)</f>
        <v>55350</v>
      </c>
      <c r="G119" s="16">
        <f t="shared" si="34"/>
        <v>11350</v>
      </c>
      <c r="H119" s="16">
        <f t="shared" si="34"/>
        <v>44000</v>
      </c>
      <c r="I119" s="16">
        <f>SUM(I121:I125)</f>
        <v>64250</v>
      </c>
      <c r="J119" s="16">
        <f>SUM(J121:J125)</f>
        <v>23350</v>
      </c>
      <c r="K119" s="16">
        <f>SUM(K121:K125)</f>
        <v>40900</v>
      </c>
      <c r="L119" s="16">
        <f t="shared" si="34"/>
        <v>26628.6</v>
      </c>
      <c r="M119" s="16">
        <f t="shared" si="34"/>
        <v>18554.7</v>
      </c>
      <c r="N119" s="16">
        <f t="shared" si="34"/>
        <v>8073.9</v>
      </c>
    </row>
    <row r="120" spans="1:14" ht="21.75" customHeight="1">
      <c r="A120" s="14"/>
      <c r="B120" s="15" t="s">
        <v>162</v>
      </c>
      <c r="C120" s="14"/>
      <c r="D120" s="14"/>
      <c r="E120" s="14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 ht="30.75" customHeight="1">
      <c r="A121" s="14">
        <v>2451</v>
      </c>
      <c r="B121" s="15" t="s">
        <v>237</v>
      </c>
      <c r="C121" s="14" t="s">
        <v>176</v>
      </c>
      <c r="D121" s="14" t="s">
        <v>179</v>
      </c>
      <c r="E121" s="14" t="s">
        <v>158</v>
      </c>
      <c r="F121" s="16">
        <f>SUM(G121,H121)</f>
        <v>55350</v>
      </c>
      <c r="G121" s="16">
        <v>11350</v>
      </c>
      <c r="H121" s="16">
        <v>44000</v>
      </c>
      <c r="I121" s="16">
        <f>SUM(J121,K121)</f>
        <v>64250</v>
      </c>
      <c r="J121" s="16">
        <v>23350</v>
      </c>
      <c r="K121" s="16">
        <v>40900</v>
      </c>
      <c r="L121" s="16">
        <f>SUM(M121,N121)</f>
        <v>26628.6</v>
      </c>
      <c r="M121" s="16">
        <v>18554.7</v>
      </c>
      <c r="N121" s="16">
        <v>8073.9</v>
      </c>
    </row>
    <row r="122" spans="1:14" ht="21" customHeight="1">
      <c r="A122" s="14">
        <v>2452</v>
      </c>
      <c r="B122" s="15" t="s">
        <v>238</v>
      </c>
      <c r="C122" s="14" t="s">
        <v>176</v>
      </c>
      <c r="D122" s="14" t="s">
        <v>179</v>
      </c>
      <c r="E122" s="14" t="s">
        <v>165</v>
      </c>
      <c r="F122" s="16">
        <f>SUM(G122,H122)</f>
        <v>0</v>
      </c>
      <c r="G122" s="16">
        <v>0</v>
      </c>
      <c r="H122" s="16">
        <v>0</v>
      </c>
      <c r="I122" s="16">
        <f>SUM(J122,K122)</f>
        <v>0</v>
      </c>
      <c r="J122" s="16">
        <v>0</v>
      </c>
      <c r="K122" s="16">
        <v>0</v>
      </c>
      <c r="L122" s="16">
        <f>SUM(M122,N122)</f>
        <v>0</v>
      </c>
      <c r="M122" s="16">
        <v>0</v>
      </c>
      <c r="N122" s="16">
        <v>0</v>
      </c>
    </row>
    <row r="123" spans="1:14" ht="24.75" customHeight="1">
      <c r="A123" s="14">
        <v>2453</v>
      </c>
      <c r="B123" s="15" t="s">
        <v>239</v>
      </c>
      <c r="C123" s="14" t="s">
        <v>176</v>
      </c>
      <c r="D123" s="14" t="s">
        <v>179</v>
      </c>
      <c r="E123" s="14" t="s">
        <v>167</v>
      </c>
      <c r="F123" s="16">
        <f>SUM(G123,H123)</f>
        <v>0</v>
      </c>
      <c r="G123" s="16">
        <v>0</v>
      </c>
      <c r="H123" s="16">
        <v>0</v>
      </c>
      <c r="I123" s="16">
        <f>SUM(J123,K123)</f>
        <v>0</v>
      </c>
      <c r="J123" s="16">
        <v>0</v>
      </c>
      <c r="K123" s="16">
        <v>0</v>
      </c>
      <c r="L123" s="16">
        <f>SUM(M123,N123)</f>
        <v>0</v>
      </c>
      <c r="M123" s="16">
        <v>0</v>
      </c>
      <c r="N123" s="16">
        <v>0</v>
      </c>
    </row>
    <row r="124" spans="1:14" ht="26.25" customHeight="1">
      <c r="A124" s="14">
        <v>2454</v>
      </c>
      <c r="B124" s="15" t="s">
        <v>240</v>
      </c>
      <c r="C124" s="14" t="s">
        <v>176</v>
      </c>
      <c r="D124" s="14" t="s">
        <v>179</v>
      </c>
      <c r="E124" s="14" t="s">
        <v>176</v>
      </c>
      <c r="F124" s="16">
        <f>SUM(G124,H124)</f>
        <v>0</v>
      </c>
      <c r="G124" s="16">
        <v>0</v>
      </c>
      <c r="H124" s="16">
        <v>0</v>
      </c>
      <c r="I124" s="16">
        <f>SUM(J124,K124)</f>
        <v>0</v>
      </c>
      <c r="J124" s="16">
        <v>0</v>
      </c>
      <c r="K124" s="16">
        <v>0</v>
      </c>
      <c r="L124" s="16">
        <f>SUM(M124,N124)</f>
        <v>0</v>
      </c>
      <c r="M124" s="16">
        <v>0</v>
      </c>
      <c r="N124" s="16">
        <v>0</v>
      </c>
    </row>
    <row r="125" spans="1:14" ht="28.5" customHeight="1">
      <c r="A125" s="14">
        <v>2455</v>
      </c>
      <c r="B125" s="15" t="s">
        <v>241</v>
      </c>
      <c r="C125" s="14" t="s">
        <v>176</v>
      </c>
      <c r="D125" s="14" t="s">
        <v>179</v>
      </c>
      <c r="E125" s="14" t="s">
        <v>179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21.75" customHeight="1">
      <c r="A126" s="14">
        <v>2460</v>
      </c>
      <c r="B126" s="15" t="s">
        <v>242</v>
      </c>
      <c r="C126" s="14" t="s">
        <v>176</v>
      </c>
      <c r="D126" s="14" t="s">
        <v>182</v>
      </c>
      <c r="E126" s="14" t="s">
        <v>159</v>
      </c>
      <c r="F126" s="16">
        <f t="shared" ref="F126:N126" si="35">SUM(F128)</f>
        <v>0</v>
      </c>
      <c r="G126" s="16">
        <f t="shared" si="35"/>
        <v>0</v>
      </c>
      <c r="H126" s="16">
        <f t="shared" si="35"/>
        <v>0</v>
      </c>
      <c r="I126" s="16">
        <f>SUM(I128)</f>
        <v>0</v>
      </c>
      <c r="J126" s="16">
        <f>SUM(J128)</f>
        <v>0</v>
      </c>
      <c r="K126" s="16">
        <f>SUM(K128)</f>
        <v>0</v>
      </c>
      <c r="L126" s="16">
        <f t="shared" si="35"/>
        <v>0</v>
      </c>
      <c r="M126" s="16">
        <f t="shared" si="35"/>
        <v>0</v>
      </c>
      <c r="N126" s="16">
        <f t="shared" si="35"/>
        <v>0</v>
      </c>
    </row>
    <row r="127" spans="1:14" ht="23.25" customHeight="1">
      <c r="A127" s="14"/>
      <c r="B127" s="15" t="s">
        <v>162</v>
      </c>
      <c r="C127" s="14"/>
      <c r="D127" s="14"/>
      <c r="E127" s="14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ht="24.75" customHeight="1">
      <c r="A128" s="14">
        <v>2461</v>
      </c>
      <c r="B128" s="15" t="s">
        <v>242</v>
      </c>
      <c r="C128" s="14" t="s">
        <v>176</v>
      </c>
      <c r="D128" s="14" t="s">
        <v>182</v>
      </c>
      <c r="E128" s="14" t="s">
        <v>158</v>
      </c>
      <c r="F128" s="16">
        <f>SUM(G128,H128)</f>
        <v>0</v>
      </c>
      <c r="G128" s="16">
        <v>0</v>
      </c>
      <c r="H128" s="16">
        <v>0</v>
      </c>
      <c r="I128" s="16">
        <f>SUM(J128,K128)</f>
        <v>0</v>
      </c>
      <c r="J128" s="16">
        <v>0</v>
      </c>
      <c r="K128" s="16">
        <v>0</v>
      </c>
      <c r="L128" s="16">
        <f>SUM(M128,N128)</f>
        <v>0</v>
      </c>
      <c r="M128" s="16">
        <v>0</v>
      </c>
      <c r="N128" s="16">
        <v>0</v>
      </c>
    </row>
    <row r="129" spans="1:14" ht="26.25" customHeight="1">
      <c r="A129" s="14">
        <v>2470</v>
      </c>
      <c r="B129" s="15" t="s">
        <v>243</v>
      </c>
      <c r="C129" s="14" t="s">
        <v>176</v>
      </c>
      <c r="D129" s="14" t="s">
        <v>185</v>
      </c>
      <c r="E129" s="14" t="s">
        <v>159</v>
      </c>
      <c r="F129" s="16">
        <f t="shared" ref="F129:N129" si="36">SUM(F131:F134)</f>
        <v>0</v>
      </c>
      <c r="G129" s="16">
        <f t="shared" si="36"/>
        <v>0</v>
      </c>
      <c r="H129" s="16">
        <f t="shared" si="36"/>
        <v>0</v>
      </c>
      <c r="I129" s="16">
        <f>SUM(I131:I134)</f>
        <v>0</v>
      </c>
      <c r="J129" s="16">
        <f>SUM(J131:J134)</f>
        <v>0</v>
      </c>
      <c r="K129" s="16">
        <f>SUM(K131:K134)</f>
        <v>0</v>
      </c>
      <c r="L129" s="16">
        <f t="shared" si="36"/>
        <v>0</v>
      </c>
      <c r="M129" s="16">
        <f t="shared" si="36"/>
        <v>0</v>
      </c>
      <c r="N129" s="16">
        <f t="shared" si="36"/>
        <v>0</v>
      </c>
    </row>
    <row r="130" spans="1:14" ht="21" customHeight="1">
      <c r="A130" s="14"/>
      <c r="B130" s="15" t="s">
        <v>162</v>
      </c>
      <c r="C130" s="14"/>
      <c r="D130" s="14"/>
      <c r="E130" s="14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 ht="39.950000000000003" customHeight="1">
      <c r="A131" s="14">
        <v>2471</v>
      </c>
      <c r="B131" s="15" t="s">
        <v>244</v>
      </c>
      <c r="C131" s="14" t="s">
        <v>176</v>
      </c>
      <c r="D131" s="14" t="s">
        <v>185</v>
      </c>
      <c r="E131" s="14" t="s">
        <v>158</v>
      </c>
      <c r="F131" s="16">
        <f>SUM(G131,H131)</f>
        <v>0</v>
      </c>
      <c r="G131" s="16">
        <v>0</v>
      </c>
      <c r="H131" s="16">
        <v>0</v>
      </c>
      <c r="I131" s="16">
        <f>SUM(J131,K131)</f>
        <v>0</v>
      </c>
      <c r="J131" s="16">
        <v>0</v>
      </c>
      <c r="K131" s="16">
        <v>0</v>
      </c>
      <c r="L131" s="16">
        <f>SUM(M131,N131)</f>
        <v>0</v>
      </c>
      <c r="M131" s="16">
        <v>0</v>
      </c>
      <c r="N131" s="16">
        <v>0</v>
      </c>
    </row>
    <row r="132" spans="1:14" ht="33.75" customHeight="1">
      <c r="A132" s="14">
        <v>2472</v>
      </c>
      <c r="B132" s="15" t="s">
        <v>245</v>
      </c>
      <c r="C132" s="14" t="s">
        <v>176</v>
      </c>
      <c r="D132" s="14" t="s">
        <v>185</v>
      </c>
      <c r="E132" s="14" t="s">
        <v>165</v>
      </c>
      <c r="F132" s="16">
        <f>SUM(G132,H132)</f>
        <v>0</v>
      </c>
      <c r="G132" s="16">
        <v>0</v>
      </c>
      <c r="H132" s="16">
        <v>0</v>
      </c>
      <c r="I132" s="16">
        <f>SUM(J132,K132)</f>
        <v>0</v>
      </c>
      <c r="J132" s="16">
        <v>0</v>
      </c>
      <c r="K132" s="16">
        <v>0</v>
      </c>
      <c r="L132" s="16">
        <f>SUM(M132,N132)</f>
        <v>0</v>
      </c>
      <c r="M132" s="16">
        <v>0</v>
      </c>
      <c r="N132" s="16">
        <v>0</v>
      </c>
    </row>
    <row r="133" spans="1:14" ht="21.75" customHeight="1">
      <c r="A133" s="14">
        <v>2473</v>
      </c>
      <c r="B133" s="15" t="s">
        <v>246</v>
      </c>
      <c r="C133" s="14" t="s">
        <v>176</v>
      </c>
      <c r="D133" s="14" t="s">
        <v>185</v>
      </c>
      <c r="E133" s="14" t="s">
        <v>167</v>
      </c>
      <c r="F133" s="16">
        <f>SUM(G133,H133)</f>
        <v>0</v>
      </c>
      <c r="G133" s="16">
        <v>0</v>
      </c>
      <c r="H133" s="16">
        <v>0</v>
      </c>
      <c r="I133" s="16">
        <f>SUM(J133,K133)</f>
        <v>0</v>
      </c>
      <c r="J133" s="16">
        <v>0</v>
      </c>
      <c r="K133" s="16">
        <v>0</v>
      </c>
      <c r="L133" s="16">
        <f>SUM(M133,N133)</f>
        <v>0</v>
      </c>
      <c r="M133" s="16">
        <v>0</v>
      </c>
      <c r="N133" s="16">
        <v>0</v>
      </c>
    </row>
    <row r="134" spans="1:14" ht="31.5" customHeight="1">
      <c r="A134" s="14">
        <v>2474</v>
      </c>
      <c r="B134" s="15" t="s">
        <v>247</v>
      </c>
      <c r="C134" s="14" t="s">
        <v>176</v>
      </c>
      <c r="D134" s="14" t="s">
        <v>185</v>
      </c>
      <c r="E134" s="14" t="s">
        <v>176</v>
      </c>
      <c r="F134" s="16">
        <f>SUM(G134,H134)</f>
        <v>0</v>
      </c>
      <c r="G134" s="16">
        <v>0</v>
      </c>
      <c r="H134" s="16">
        <v>0</v>
      </c>
      <c r="I134" s="16">
        <f>SUM(J134,K134)</f>
        <v>0</v>
      </c>
      <c r="J134" s="16">
        <v>0</v>
      </c>
      <c r="K134" s="16">
        <v>0</v>
      </c>
      <c r="L134" s="16">
        <f>SUM(M134,N134)</f>
        <v>0</v>
      </c>
      <c r="M134" s="16">
        <v>0</v>
      </c>
      <c r="N134" s="16">
        <v>0</v>
      </c>
    </row>
    <row r="135" spans="1:14" ht="39.950000000000003" customHeight="1">
      <c r="A135" s="14">
        <v>2480</v>
      </c>
      <c r="B135" s="15" t="s">
        <v>248</v>
      </c>
      <c r="C135" s="14" t="s">
        <v>176</v>
      </c>
      <c r="D135" s="14" t="s">
        <v>187</v>
      </c>
      <c r="E135" s="14" t="s">
        <v>159</v>
      </c>
      <c r="F135" s="16">
        <f t="shared" ref="F135:N135" si="37">SUM(F137:F143)</f>
        <v>0</v>
      </c>
      <c r="G135" s="16">
        <f t="shared" si="37"/>
        <v>0</v>
      </c>
      <c r="H135" s="16">
        <f t="shared" si="37"/>
        <v>0</v>
      </c>
      <c r="I135" s="16">
        <f>SUM(I137:I143)</f>
        <v>0</v>
      </c>
      <c r="J135" s="16">
        <f>SUM(J137:J143)</f>
        <v>0</v>
      </c>
      <c r="K135" s="16">
        <f>SUM(K137:K143)</f>
        <v>0</v>
      </c>
      <c r="L135" s="16">
        <f t="shared" si="37"/>
        <v>0</v>
      </c>
      <c r="M135" s="16">
        <f t="shared" si="37"/>
        <v>0</v>
      </c>
      <c r="N135" s="16">
        <f t="shared" si="37"/>
        <v>0</v>
      </c>
    </row>
    <row r="136" spans="1:14" ht="20.25" customHeight="1">
      <c r="A136" s="14"/>
      <c r="B136" s="15" t="s">
        <v>162</v>
      </c>
      <c r="C136" s="14"/>
      <c r="D136" s="14"/>
      <c r="E136" s="14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 ht="39.950000000000003" customHeight="1">
      <c r="A137" s="14">
        <v>2481</v>
      </c>
      <c r="B137" s="15" t="s">
        <v>249</v>
      </c>
      <c r="C137" s="14" t="s">
        <v>176</v>
      </c>
      <c r="D137" s="14" t="s">
        <v>187</v>
      </c>
      <c r="E137" s="14" t="s">
        <v>158</v>
      </c>
      <c r="F137" s="16">
        <f t="shared" ref="F137:F143" si="38">SUM(G137,H137)</f>
        <v>0</v>
      </c>
      <c r="G137" s="16">
        <v>0</v>
      </c>
      <c r="H137" s="16">
        <v>0</v>
      </c>
      <c r="I137" s="16">
        <f t="shared" ref="I137:I143" si="39">SUM(J137,K137)</f>
        <v>0</v>
      </c>
      <c r="J137" s="16">
        <v>0</v>
      </c>
      <c r="K137" s="16">
        <v>0</v>
      </c>
      <c r="L137" s="16">
        <f t="shared" ref="L137:L143" si="40">SUM(M137,N137)</f>
        <v>0</v>
      </c>
      <c r="M137" s="16">
        <v>0</v>
      </c>
      <c r="N137" s="16">
        <v>0</v>
      </c>
    </row>
    <row r="138" spans="1:14" ht="39.950000000000003" customHeight="1">
      <c r="A138" s="14">
        <v>2482</v>
      </c>
      <c r="B138" s="15" t="s">
        <v>250</v>
      </c>
      <c r="C138" s="14" t="s">
        <v>176</v>
      </c>
      <c r="D138" s="14" t="s">
        <v>187</v>
      </c>
      <c r="E138" s="14" t="s">
        <v>165</v>
      </c>
      <c r="F138" s="16">
        <f t="shared" si="38"/>
        <v>0</v>
      </c>
      <c r="G138" s="16">
        <v>0</v>
      </c>
      <c r="H138" s="16">
        <v>0</v>
      </c>
      <c r="I138" s="16">
        <f t="shared" si="39"/>
        <v>0</v>
      </c>
      <c r="J138" s="16">
        <v>0</v>
      </c>
      <c r="K138" s="16">
        <v>0</v>
      </c>
      <c r="L138" s="16">
        <f t="shared" si="40"/>
        <v>0</v>
      </c>
      <c r="M138" s="16">
        <v>0</v>
      </c>
      <c r="N138" s="16">
        <v>0</v>
      </c>
    </row>
    <row r="139" spans="1:14" ht="39.950000000000003" customHeight="1">
      <c r="A139" s="14">
        <v>2483</v>
      </c>
      <c r="B139" s="15" t="s">
        <v>251</v>
      </c>
      <c r="C139" s="14" t="s">
        <v>176</v>
      </c>
      <c r="D139" s="14" t="s">
        <v>187</v>
      </c>
      <c r="E139" s="14" t="s">
        <v>167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2484</v>
      </c>
      <c r="B140" s="15" t="s">
        <v>252</v>
      </c>
      <c r="C140" s="14" t="s">
        <v>176</v>
      </c>
      <c r="D140" s="14" t="s">
        <v>187</v>
      </c>
      <c r="E140" s="14" t="s">
        <v>176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2485</v>
      </c>
      <c r="B141" s="15" t="s">
        <v>253</v>
      </c>
      <c r="C141" s="14" t="s">
        <v>176</v>
      </c>
      <c r="D141" s="14" t="s">
        <v>187</v>
      </c>
      <c r="E141" s="14" t="s">
        <v>179</v>
      </c>
      <c r="F141" s="16">
        <f t="shared" si="38"/>
        <v>0</v>
      </c>
      <c r="G141" s="16">
        <v>0</v>
      </c>
      <c r="H141" s="16">
        <v>0</v>
      </c>
      <c r="I141" s="16">
        <f t="shared" si="39"/>
        <v>0</v>
      </c>
      <c r="J141" s="16">
        <v>0</v>
      </c>
      <c r="K141" s="16">
        <v>0</v>
      </c>
      <c r="L141" s="16">
        <f t="shared" si="40"/>
        <v>0</v>
      </c>
      <c r="M141" s="16">
        <v>0</v>
      </c>
      <c r="N141" s="16">
        <v>0</v>
      </c>
    </row>
    <row r="142" spans="1:14" ht="39.950000000000003" customHeight="1">
      <c r="A142" s="14">
        <v>2486</v>
      </c>
      <c r="B142" s="15" t="s">
        <v>254</v>
      </c>
      <c r="C142" s="14" t="s">
        <v>176</v>
      </c>
      <c r="D142" s="14" t="s">
        <v>187</v>
      </c>
      <c r="E142" s="14" t="s">
        <v>182</v>
      </c>
      <c r="F142" s="16">
        <f t="shared" si="38"/>
        <v>0</v>
      </c>
      <c r="G142" s="16">
        <v>0</v>
      </c>
      <c r="H142" s="16">
        <v>0</v>
      </c>
      <c r="I142" s="16">
        <f t="shared" si="39"/>
        <v>0</v>
      </c>
      <c r="J142" s="16">
        <v>0</v>
      </c>
      <c r="K142" s="16">
        <v>0</v>
      </c>
      <c r="L142" s="16">
        <f t="shared" si="40"/>
        <v>0</v>
      </c>
      <c r="M142" s="16">
        <v>0</v>
      </c>
      <c r="N142" s="16">
        <v>0</v>
      </c>
    </row>
    <row r="143" spans="1:14" ht="39.950000000000003" customHeight="1">
      <c r="A143" s="14">
        <v>2487</v>
      </c>
      <c r="B143" s="15" t="s">
        <v>255</v>
      </c>
      <c r="C143" s="14" t="s">
        <v>176</v>
      </c>
      <c r="D143" s="14" t="s">
        <v>187</v>
      </c>
      <c r="E143" s="14" t="s">
        <v>185</v>
      </c>
      <c r="F143" s="16">
        <f t="shared" si="38"/>
        <v>0</v>
      </c>
      <c r="G143" s="16">
        <v>0</v>
      </c>
      <c r="H143" s="16">
        <v>0</v>
      </c>
      <c r="I143" s="16">
        <f t="shared" si="39"/>
        <v>0</v>
      </c>
      <c r="J143" s="16">
        <v>0</v>
      </c>
      <c r="K143" s="16">
        <v>0</v>
      </c>
      <c r="L143" s="16">
        <f t="shared" si="40"/>
        <v>0</v>
      </c>
      <c r="M143" s="16">
        <v>0</v>
      </c>
      <c r="N143" s="16">
        <v>0</v>
      </c>
    </row>
    <row r="144" spans="1:14" ht="39.950000000000003" customHeight="1">
      <c r="A144" s="14">
        <v>2490</v>
      </c>
      <c r="B144" s="15" t="s">
        <v>256</v>
      </c>
      <c r="C144" s="14" t="s">
        <v>176</v>
      </c>
      <c r="D144" s="14" t="s">
        <v>257</v>
      </c>
      <c r="E144" s="14" t="s">
        <v>159</v>
      </c>
      <c r="F144" s="16">
        <f t="shared" ref="F144:N144" si="41">SUM(F146)</f>
        <v>-90860</v>
      </c>
      <c r="G144" s="16">
        <f t="shared" si="41"/>
        <v>0</v>
      </c>
      <c r="H144" s="16">
        <f t="shared" si="41"/>
        <v>-90860</v>
      </c>
      <c r="I144" s="16">
        <f>SUM(I146)</f>
        <v>-90860</v>
      </c>
      <c r="J144" s="16">
        <f>SUM(J146)</f>
        <v>0</v>
      </c>
      <c r="K144" s="16">
        <f>SUM(K146)</f>
        <v>-90860</v>
      </c>
      <c r="L144" s="16">
        <f t="shared" si="41"/>
        <v>-58390</v>
      </c>
      <c r="M144" s="16">
        <f t="shared" si="41"/>
        <v>0</v>
      </c>
      <c r="N144" s="16">
        <f t="shared" si="41"/>
        <v>-58390</v>
      </c>
    </row>
    <row r="145" spans="1:14" ht="21.75" customHeight="1">
      <c r="A145" s="14"/>
      <c r="B145" s="15" t="s">
        <v>162</v>
      </c>
      <c r="C145" s="14"/>
      <c r="D145" s="14"/>
      <c r="E145" s="14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ht="39.950000000000003" customHeight="1">
      <c r="A146" s="14">
        <v>2491</v>
      </c>
      <c r="B146" s="15" t="s">
        <v>256</v>
      </c>
      <c r="C146" s="14" t="s">
        <v>176</v>
      </c>
      <c r="D146" s="14" t="s">
        <v>257</v>
      </c>
      <c r="E146" s="14" t="s">
        <v>158</v>
      </c>
      <c r="F146" s="16">
        <f>SUM(G146,H146)</f>
        <v>-90860</v>
      </c>
      <c r="G146" s="16">
        <v>0</v>
      </c>
      <c r="H146" s="16">
        <v>-90860</v>
      </c>
      <c r="I146" s="16">
        <f>SUM(J146,K146)</f>
        <v>-90860</v>
      </c>
      <c r="J146" s="16">
        <v>0</v>
      </c>
      <c r="K146" s="16">
        <v>-90860</v>
      </c>
      <c r="L146" s="16">
        <f>SUM(M146,N146)</f>
        <v>-58390</v>
      </c>
      <c r="M146" s="16">
        <v>0</v>
      </c>
      <c r="N146" s="16">
        <v>-58390</v>
      </c>
    </row>
    <row r="147" spans="1:14" ht="52.5" customHeight="1">
      <c r="A147" s="14">
        <v>2500</v>
      </c>
      <c r="B147" s="15" t="s">
        <v>258</v>
      </c>
      <c r="C147" s="14" t="s">
        <v>179</v>
      </c>
      <c r="D147" s="14" t="s">
        <v>159</v>
      </c>
      <c r="E147" s="14" t="s">
        <v>159</v>
      </c>
      <c r="F147" s="16">
        <f t="shared" ref="F147:N147" si="42">SUM(F149,F152,F155,F158,F161,F164)</f>
        <v>171523.7</v>
      </c>
      <c r="G147" s="16">
        <f t="shared" si="42"/>
        <v>131523.70000000001</v>
      </c>
      <c r="H147" s="16">
        <f t="shared" si="42"/>
        <v>40000</v>
      </c>
      <c r="I147" s="16">
        <f>SUM(I149,I152,I155,I158,I161,I164)</f>
        <v>191968.7</v>
      </c>
      <c r="J147" s="16">
        <f>SUM(J149,J152,J155,J158,J161,J164)</f>
        <v>135268.70000000001</v>
      </c>
      <c r="K147" s="16">
        <f>SUM(K149,K152,K155,K158,K161,K164)</f>
        <v>56700</v>
      </c>
      <c r="L147" s="16">
        <f t="shared" si="42"/>
        <v>184932.19999999998</v>
      </c>
      <c r="M147" s="16">
        <f t="shared" si="42"/>
        <v>130705</v>
      </c>
      <c r="N147" s="16">
        <f t="shared" si="42"/>
        <v>54227.199999999997</v>
      </c>
    </row>
    <row r="148" spans="1:14" ht="19.5" customHeight="1">
      <c r="A148" s="14"/>
      <c r="B148" s="15" t="s">
        <v>160</v>
      </c>
      <c r="C148" s="14"/>
      <c r="D148" s="14"/>
      <c r="E148" s="14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ht="28.5" customHeight="1">
      <c r="A149" s="14">
        <v>2510</v>
      </c>
      <c r="B149" s="15" t="s">
        <v>259</v>
      </c>
      <c r="C149" s="14" t="s">
        <v>179</v>
      </c>
      <c r="D149" s="14" t="s">
        <v>158</v>
      </c>
      <c r="E149" s="14" t="s">
        <v>159</v>
      </c>
      <c r="F149" s="16">
        <f t="shared" ref="F149:N149" si="43">SUM(F151)</f>
        <v>166350</v>
      </c>
      <c r="G149" s="16">
        <f t="shared" si="43"/>
        <v>129350</v>
      </c>
      <c r="H149" s="16">
        <f t="shared" si="43"/>
        <v>37000</v>
      </c>
      <c r="I149" s="16">
        <f>SUM(I151)</f>
        <v>170795</v>
      </c>
      <c r="J149" s="16">
        <f>SUM(J151)</f>
        <v>131095</v>
      </c>
      <c r="K149" s="16">
        <f>SUM(K151)</f>
        <v>39700</v>
      </c>
      <c r="L149" s="16">
        <f t="shared" si="43"/>
        <v>167238</v>
      </c>
      <c r="M149" s="16">
        <f t="shared" si="43"/>
        <v>127568.6</v>
      </c>
      <c r="N149" s="16">
        <f t="shared" si="43"/>
        <v>39669.4</v>
      </c>
    </row>
    <row r="150" spans="1:14" ht="24.75" customHeight="1">
      <c r="A150" s="14"/>
      <c r="B150" s="15" t="s">
        <v>162</v>
      </c>
      <c r="C150" s="14"/>
      <c r="D150" s="14"/>
      <c r="E150" s="14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ht="26.25" customHeight="1">
      <c r="A151" s="14">
        <v>2511</v>
      </c>
      <c r="B151" s="15" t="s">
        <v>259</v>
      </c>
      <c r="C151" s="14" t="s">
        <v>179</v>
      </c>
      <c r="D151" s="14" t="s">
        <v>158</v>
      </c>
      <c r="E151" s="14" t="s">
        <v>158</v>
      </c>
      <c r="F151" s="16">
        <f>SUM(G151,H151)</f>
        <v>166350</v>
      </c>
      <c r="G151" s="16">
        <v>129350</v>
      </c>
      <c r="H151" s="16">
        <v>37000</v>
      </c>
      <c r="I151" s="16">
        <f>SUM(J151,K151)</f>
        <v>170795</v>
      </c>
      <c r="J151" s="16">
        <v>131095</v>
      </c>
      <c r="K151" s="16">
        <v>39700</v>
      </c>
      <c r="L151" s="16">
        <f>SUM(M151,N151)</f>
        <v>167238</v>
      </c>
      <c r="M151" s="16">
        <v>127568.6</v>
      </c>
      <c r="N151" s="16">
        <v>39669.4</v>
      </c>
    </row>
    <row r="152" spans="1:14" ht="25.5" customHeight="1">
      <c r="A152" s="14">
        <v>2520</v>
      </c>
      <c r="B152" s="15" t="s">
        <v>260</v>
      </c>
      <c r="C152" s="14" t="s">
        <v>179</v>
      </c>
      <c r="D152" s="14" t="s">
        <v>165</v>
      </c>
      <c r="E152" s="14" t="s">
        <v>159</v>
      </c>
      <c r="F152" s="16">
        <f t="shared" ref="F152:N152" si="44">SUM(F154)</f>
        <v>3000</v>
      </c>
      <c r="G152" s="16">
        <f t="shared" si="44"/>
        <v>0</v>
      </c>
      <c r="H152" s="16">
        <f t="shared" si="44"/>
        <v>3000</v>
      </c>
      <c r="I152" s="16">
        <f>SUM(I154)</f>
        <v>19000</v>
      </c>
      <c r="J152" s="16">
        <f>SUM(J154)</f>
        <v>2000</v>
      </c>
      <c r="K152" s="16">
        <f>SUM(K154)</f>
        <v>17000</v>
      </c>
      <c r="L152" s="16">
        <f t="shared" si="44"/>
        <v>15537.8</v>
      </c>
      <c r="M152" s="16">
        <f t="shared" si="44"/>
        <v>980</v>
      </c>
      <c r="N152" s="16">
        <f t="shared" si="44"/>
        <v>14557.8</v>
      </c>
    </row>
    <row r="153" spans="1:14" ht="23.25" customHeight="1">
      <c r="A153" s="14"/>
      <c r="B153" s="15" t="s">
        <v>162</v>
      </c>
      <c r="C153" s="14"/>
      <c r="D153" s="14"/>
      <c r="E153" s="14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ht="27.75" customHeight="1">
      <c r="A154" s="14">
        <v>2521</v>
      </c>
      <c r="B154" s="15" t="s">
        <v>261</v>
      </c>
      <c r="C154" s="14" t="s">
        <v>179</v>
      </c>
      <c r="D154" s="14" t="s">
        <v>165</v>
      </c>
      <c r="E154" s="14" t="s">
        <v>158</v>
      </c>
      <c r="F154" s="16">
        <f>SUM(G154,H154)</f>
        <v>3000</v>
      </c>
      <c r="G154" s="16">
        <v>0</v>
      </c>
      <c r="H154" s="16">
        <v>3000</v>
      </c>
      <c r="I154" s="16">
        <f>SUM(J154,K154)</f>
        <v>19000</v>
      </c>
      <c r="J154" s="16">
        <v>2000</v>
      </c>
      <c r="K154" s="16">
        <v>17000</v>
      </c>
      <c r="L154" s="16">
        <f>SUM(M154,N154)</f>
        <v>15537.8</v>
      </c>
      <c r="M154" s="16">
        <v>980</v>
      </c>
      <c r="N154" s="16">
        <v>14557.8</v>
      </c>
    </row>
    <row r="155" spans="1:14" ht="39.950000000000003" customHeight="1">
      <c r="A155" s="14">
        <v>2530</v>
      </c>
      <c r="B155" s="15" t="s">
        <v>262</v>
      </c>
      <c r="C155" s="14" t="s">
        <v>179</v>
      </c>
      <c r="D155" s="14" t="s">
        <v>167</v>
      </c>
      <c r="E155" s="14" t="s">
        <v>159</v>
      </c>
      <c r="F155" s="16">
        <f t="shared" ref="F155:N155" si="45">SUM(F157)</f>
        <v>0</v>
      </c>
      <c r="G155" s="16">
        <f t="shared" si="45"/>
        <v>0</v>
      </c>
      <c r="H155" s="16">
        <f t="shared" si="45"/>
        <v>0</v>
      </c>
      <c r="I155" s="16">
        <f>SUM(I157)</f>
        <v>0</v>
      </c>
      <c r="J155" s="16">
        <f>SUM(J157)</f>
        <v>0</v>
      </c>
      <c r="K155" s="16">
        <f>SUM(K157)</f>
        <v>0</v>
      </c>
      <c r="L155" s="16">
        <f t="shared" si="45"/>
        <v>0</v>
      </c>
      <c r="M155" s="16">
        <f t="shared" si="45"/>
        <v>0</v>
      </c>
      <c r="N155" s="16">
        <f t="shared" si="45"/>
        <v>0</v>
      </c>
    </row>
    <row r="156" spans="1:14" ht="15.75" customHeight="1">
      <c r="A156" s="14"/>
      <c r="B156" s="15" t="s">
        <v>162</v>
      </c>
      <c r="C156" s="14"/>
      <c r="D156" s="14"/>
      <c r="E156" s="14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ht="39.950000000000003" customHeight="1">
      <c r="A157" s="14">
        <v>2531</v>
      </c>
      <c r="B157" s="15" t="s">
        <v>262</v>
      </c>
      <c r="C157" s="14" t="s">
        <v>179</v>
      </c>
      <c r="D157" s="14" t="s">
        <v>167</v>
      </c>
      <c r="E157" s="14" t="s">
        <v>158</v>
      </c>
      <c r="F157" s="16">
        <f>SUM(G157,H157)</f>
        <v>0</v>
      </c>
      <c r="G157" s="16">
        <v>0</v>
      </c>
      <c r="H157" s="16">
        <v>0</v>
      </c>
      <c r="I157" s="16">
        <f>SUM(J157,K157)</f>
        <v>0</v>
      </c>
      <c r="J157" s="16">
        <v>0</v>
      </c>
      <c r="K157" s="16">
        <v>0</v>
      </c>
      <c r="L157" s="16">
        <f>SUM(M157,N157)</f>
        <v>0</v>
      </c>
      <c r="M157" s="16">
        <v>0</v>
      </c>
      <c r="N157" s="16">
        <v>0</v>
      </c>
    </row>
    <row r="158" spans="1:14" ht="39.950000000000003" customHeight="1">
      <c r="A158" s="14">
        <v>2540</v>
      </c>
      <c r="B158" s="15" t="s">
        <v>263</v>
      </c>
      <c r="C158" s="14" t="s">
        <v>179</v>
      </c>
      <c r="D158" s="14" t="s">
        <v>176</v>
      </c>
      <c r="E158" s="14" t="s">
        <v>159</v>
      </c>
      <c r="F158" s="16">
        <f t="shared" ref="F158:N158" si="46">SUM(F160)</f>
        <v>0</v>
      </c>
      <c r="G158" s="16">
        <f t="shared" si="46"/>
        <v>0</v>
      </c>
      <c r="H158" s="16">
        <f t="shared" si="46"/>
        <v>0</v>
      </c>
      <c r="I158" s="16">
        <f>SUM(I160)</f>
        <v>0</v>
      </c>
      <c r="J158" s="16">
        <f>SUM(J160)</f>
        <v>0</v>
      </c>
      <c r="K158" s="16">
        <f>SUM(K160)</f>
        <v>0</v>
      </c>
      <c r="L158" s="16">
        <f t="shared" si="46"/>
        <v>0</v>
      </c>
      <c r="M158" s="16">
        <f t="shared" si="46"/>
        <v>0</v>
      </c>
      <c r="N158" s="16">
        <f t="shared" si="46"/>
        <v>0</v>
      </c>
    </row>
    <row r="159" spans="1:14" ht="22.5" customHeight="1">
      <c r="A159" s="14"/>
      <c r="B159" s="15" t="s">
        <v>162</v>
      </c>
      <c r="C159" s="14"/>
      <c r="D159" s="14"/>
      <c r="E159" s="14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ht="39.950000000000003" customHeight="1">
      <c r="A160" s="14">
        <v>2541</v>
      </c>
      <c r="B160" s="15" t="s">
        <v>263</v>
      </c>
      <c r="C160" s="14" t="s">
        <v>179</v>
      </c>
      <c r="D160" s="14" t="s">
        <v>176</v>
      </c>
      <c r="E160" s="14" t="s">
        <v>158</v>
      </c>
      <c r="F160" s="16">
        <f>SUM(G160,H160)</f>
        <v>0</v>
      </c>
      <c r="G160" s="16">
        <v>0</v>
      </c>
      <c r="H160" s="16">
        <v>0</v>
      </c>
      <c r="I160" s="16">
        <f>SUM(J160,K160)</f>
        <v>0</v>
      </c>
      <c r="J160" s="16">
        <v>0</v>
      </c>
      <c r="K160" s="16">
        <v>0</v>
      </c>
      <c r="L160" s="16">
        <f>SUM(M160,N160)</f>
        <v>0</v>
      </c>
      <c r="M160" s="16">
        <v>0</v>
      </c>
      <c r="N160" s="16">
        <v>0</v>
      </c>
    </row>
    <row r="161" spans="1:14" ht="39.950000000000003" customHeight="1">
      <c r="A161" s="14">
        <v>2550</v>
      </c>
      <c r="B161" s="15" t="s">
        <v>264</v>
      </c>
      <c r="C161" s="14" t="s">
        <v>179</v>
      </c>
      <c r="D161" s="14" t="s">
        <v>179</v>
      </c>
      <c r="E161" s="14" t="s">
        <v>159</v>
      </c>
      <c r="F161" s="16">
        <f t="shared" ref="F161:N161" si="47">SUM(F163)</f>
        <v>0</v>
      </c>
      <c r="G161" s="16">
        <f t="shared" si="47"/>
        <v>0</v>
      </c>
      <c r="H161" s="16">
        <f t="shared" si="47"/>
        <v>0</v>
      </c>
      <c r="I161" s="16">
        <f>SUM(I163)</f>
        <v>0</v>
      </c>
      <c r="J161" s="16">
        <f>SUM(J163)</f>
        <v>0</v>
      </c>
      <c r="K161" s="16">
        <f>SUM(K163)</f>
        <v>0</v>
      </c>
      <c r="L161" s="16">
        <f t="shared" si="47"/>
        <v>0</v>
      </c>
      <c r="M161" s="16">
        <f t="shared" si="47"/>
        <v>0</v>
      </c>
      <c r="N161" s="16">
        <f t="shared" si="47"/>
        <v>0</v>
      </c>
    </row>
    <row r="162" spans="1:14" ht="39.950000000000003" customHeight="1">
      <c r="A162" s="14"/>
      <c r="B162" s="15" t="s">
        <v>162</v>
      </c>
      <c r="C162" s="14"/>
      <c r="D162" s="14"/>
      <c r="E162" s="14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ht="49.5" customHeight="1">
      <c r="A163" s="14">
        <v>2551</v>
      </c>
      <c r="B163" s="15" t="s">
        <v>264</v>
      </c>
      <c r="C163" s="14" t="s">
        <v>179</v>
      </c>
      <c r="D163" s="14" t="s">
        <v>179</v>
      </c>
      <c r="E163" s="14" t="s">
        <v>158</v>
      </c>
      <c r="F163" s="16">
        <f>SUM(G163,H163)</f>
        <v>0</v>
      </c>
      <c r="G163" s="16">
        <v>0</v>
      </c>
      <c r="H163" s="16">
        <v>0</v>
      </c>
      <c r="I163" s="16">
        <f>SUM(J163,K163)</f>
        <v>0</v>
      </c>
      <c r="J163" s="16">
        <v>0</v>
      </c>
      <c r="K163" s="16">
        <v>0</v>
      </c>
      <c r="L163" s="16">
        <f>SUM(M163,N163)</f>
        <v>0</v>
      </c>
      <c r="M163" s="16">
        <v>0</v>
      </c>
      <c r="N163" s="16">
        <v>0</v>
      </c>
    </row>
    <row r="164" spans="1:14" ht="39.950000000000003" customHeight="1">
      <c r="A164" s="14">
        <v>2560</v>
      </c>
      <c r="B164" s="15" t="s">
        <v>265</v>
      </c>
      <c r="C164" s="14" t="s">
        <v>179</v>
      </c>
      <c r="D164" s="14" t="s">
        <v>182</v>
      </c>
      <c r="E164" s="14" t="s">
        <v>159</v>
      </c>
      <c r="F164" s="16">
        <f t="shared" ref="F164:N164" si="48">SUM(F166)</f>
        <v>2173.6999999999998</v>
      </c>
      <c r="G164" s="16">
        <f t="shared" si="48"/>
        <v>2173.6999999999998</v>
      </c>
      <c r="H164" s="16">
        <f t="shared" si="48"/>
        <v>0</v>
      </c>
      <c r="I164" s="16">
        <f>SUM(I166)</f>
        <v>2173.6999999999998</v>
      </c>
      <c r="J164" s="16">
        <f>SUM(J166)</f>
        <v>2173.6999999999998</v>
      </c>
      <c r="K164" s="16">
        <f>SUM(K166)</f>
        <v>0</v>
      </c>
      <c r="L164" s="16">
        <f t="shared" si="48"/>
        <v>2156.4</v>
      </c>
      <c r="M164" s="16">
        <f t="shared" si="48"/>
        <v>2156.4</v>
      </c>
      <c r="N164" s="16">
        <f t="shared" si="48"/>
        <v>0</v>
      </c>
    </row>
    <row r="165" spans="1:14" ht="24" customHeight="1">
      <c r="A165" s="14"/>
      <c r="B165" s="15" t="s">
        <v>162</v>
      </c>
      <c r="C165" s="14"/>
      <c r="D165" s="14"/>
      <c r="E165" s="14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ht="41.25" customHeight="1">
      <c r="A166" s="14">
        <v>2561</v>
      </c>
      <c r="B166" s="15" t="s">
        <v>265</v>
      </c>
      <c r="C166" s="14" t="s">
        <v>179</v>
      </c>
      <c r="D166" s="14" t="s">
        <v>182</v>
      </c>
      <c r="E166" s="14" t="s">
        <v>158</v>
      </c>
      <c r="F166" s="16">
        <f>SUM(G166,H166)</f>
        <v>2173.6999999999998</v>
      </c>
      <c r="G166" s="16">
        <v>2173.6999999999998</v>
      </c>
      <c r="H166" s="16">
        <v>0</v>
      </c>
      <c r="I166" s="16">
        <f>SUM(J166,K166)</f>
        <v>2173.6999999999998</v>
      </c>
      <c r="J166" s="16">
        <v>2173.6999999999998</v>
      </c>
      <c r="K166" s="16">
        <v>0</v>
      </c>
      <c r="L166" s="16">
        <f>SUM(M166,N166)</f>
        <v>2156.4</v>
      </c>
      <c r="M166" s="16">
        <v>2156.4</v>
      </c>
      <c r="N166" s="16">
        <v>0</v>
      </c>
    </row>
    <row r="167" spans="1:14" ht="69" customHeight="1">
      <c r="A167" s="14">
        <v>2600</v>
      </c>
      <c r="B167" s="15" t="s">
        <v>266</v>
      </c>
      <c r="C167" s="14" t="s">
        <v>182</v>
      </c>
      <c r="D167" s="14" t="s">
        <v>159</v>
      </c>
      <c r="E167" s="14" t="s">
        <v>159</v>
      </c>
      <c r="F167" s="16">
        <f t="shared" ref="F167:N167" si="49">SUM(F169,F172,F175,F178,F181,F184)</f>
        <v>66500</v>
      </c>
      <c r="G167" s="16">
        <f t="shared" si="49"/>
        <v>6500</v>
      </c>
      <c r="H167" s="16">
        <f t="shared" si="49"/>
        <v>60000</v>
      </c>
      <c r="I167" s="16">
        <f>SUM(I169,I172,I175,I178,I181,I184)</f>
        <v>67736</v>
      </c>
      <c r="J167" s="16">
        <f>SUM(J169,J172,J175,J178,J181,J184)</f>
        <v>15736</v>
      </c>
      <c r="K167" s="16">
        <f>SUM(K169,K172,K175,K178,K181,K184)</f>
        <v>52000</v>
      </c>
      <c r="L167" s="16">
        <f t="shared" si="49"/>
        <v>10969.599999999999</v>
      </c>
      <c r="M167" s="16">
        <f t="shared" si="49"/>
        <v>9022</v>
      </c>
      <c r="N167" s="16">
        <f t="shared" si="49"/>
        <v>1947.6</v>
      </c>
    </row>
    <row r="168" spans="1:14" ht="20.25" customHeight="1">
      <c r="A168" s="14"/>
      <c r="B168" s="15" t="s">
        <v>162</v>
      </c>
      <c r="C168" s="14"/>
      <c r="D168" s="14"/>
      <c r="E168" s="14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ht="31.5" customHeight="1">
      <c r="A169" s="14">
        <v>2610</v>
      </c>
      <c r="B169" s="15" t="s">
        <v>267</v>
      </c>
      <c r="C169" s="14" t="s">
        <v>182</v>
      </c>
      <c r="D169" s="14" t="s">
        <v>158</v>
      </c>
      <c r="E169" s="14" t="s">
        <v>159</v>
      </c>
      <c r="F169" s="16">
        <f t="shared" ref="F169:N169" si="50">SUM(F171)</f>
        <v>2000</v>
      </c>
      <c r="G169" s="16">
        <f t="shared" si="50"/>
        <v>2000</v>
      </c>
      <c r="H169" s="16">
        <f t="shared" si="50"/>
        <v>0</v>
      </c>
      <c r="I169" s="16">
        <f>SUM(I171)</f>
        <v>8236</v>
      </c>
      <c r="J169" s="16">
        <f>SUM(J171)</f>
        <v>7236</v>
      </c>
      <c r="K169" s="16">
        <f>SUM(K171)</f>
        <v>1000</v>
      </c>
      <c r="L169" s="16">
        <f t="shared" si="50"/>
        <v>2965</v>
      </c>
      <c r="M169" s="16">
        <f t="shared" si="50"/>
        <v>2000</v>
      </c>
      <c r="N169" s="16">
        <f t="shared" si="50"/>
        <v>965</v>
      </c>
    </row>
    <row r="170" spans="1:14" ht="18" customHeight="1">
      <c r="A170" s="14"/>
      <c r="B170" s="15" t="s">
        <v>162</v>
      </c>
      <c r="C170" s="14"/>
      <c r="D170" s="14"/>
      <c r="E170" s="14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ht="34.5" customHeight="1">
      <c r="A171" s="14">
        <v>2611</v>
      </c>
      <c r="B171" s="15" t="s">
        <v>267</v>
      </c>
      <c r="C171" s="14" t="s">
        <v>182</v>
      </c>
      <c r="D171" s="14" t="s">
        <v>158</v>
      </c>
      <c r="E171" s="14" t="s">
        <v>158</v>
      </c>
      <c r="F171" s="16">
        <f>SUM(G171,H171)</f>
        <v>2000</v>
      </c>
      <c r="G171" s="16">
        <v>2000</v>
      </c>
      <c r="H171" s="16">
        <v>0</v>
      </c>
      <c r="I171" s="16">
        <f>SUM(J171,K171)</f>
        <v>8236</v>
      </c>
      <c r="J171" s="16">
        <v>7236</v>
      </c>
      <c r="K171" s="16">
        <v>1000</v>
      </c>
      <c r="L171" s="16">
        <f>SUM(M171,N171)</f>
        <v>2965</v>
      </c>
      <c r="M171" s="16">
        <v>2000</v>
      </c>
      <c r="N171" s="16">
        <v>965</v>
      </c>
    </row>
    <row r="172" spans="1:14" ht="30.75" customHeight="1">
      <c r="A172" s="14">
        <v>2620</v>
      </c>
      <c r="B172" s="15" t="s">
        <v>268</v>
      </c>
      <c r="C172" s="14" t="s">
        <v>182</v>
      </c>
      <c r="D172" s="14" t="s">
        <v>165</v>
      </c>
      <c r="E172" s="14" t="s">
        <v>159</v>
      </c>
      <c r="F172" s="16">
        <f t="shared" ref="F172:N172" si="51">SUM(F174)</f>
        <v>0</v>
      </c>
      <c r="G172" s="16">
        <f t="shared" si="51"/>
        <v>0</v>
      </c>
      <c r="H172" s="16">
        <f t="shared" si="51"/>
        <v>0</v>
      </c>
      <c r="I172" s="16">
        <f>SUM(I174)</f>
        <v>0</v>
      </c>
      <c r="J172" s="16">
        <f>SUM(J174)</f>
        <v>0</v>
      </c>
      <c r="K172" s="16">
        <f>SUM(K174)</f>
        <v>0</v>
      </c>
      <c r="L172" s="16">
        <f t="shared" si="51"/>
        <v>0</v>
      </c>
      <c r="M172" s="16">
        <f t="shared" si="51"/>
        <v>0</v>
      </c>
      <c r="N172" s="16">
        <f t="shared" si="51"/>
        <v>0</v>
      </c>
    </row>
    <row r="173" spans="1:14" ht="18" customHeight="1">
      <c r="A173" s="14"/>
      <c r="B173" s="15" t="s">
        <v>162</v>
      </c>
      <c r="C173" s="14"/>
      <c r="D173" s="14"/>
      <c r="E173" s="14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ht="30" customHeight="1">
      <c r="A174" s="14">
        <v>2621</v>
      </c>
      <c r="B174" s="15" t="s">
        <v>268</v>
      </c>
      <c r="C174" s="14" t="s">
        <v>182</v>
      </c>
      <c r="D174" s="14" t="s">
        <v>165</v>
      </c>
      <c r="E174" s="14" t="s">
        <v>158</v>
      </c>
      <c r="F174" s="16">
        <f>SUM(G174,H174)</f>
        <v>0</v>
      </c>
      <c r="G174" s="16">
        <v>0</v>
      </c>
      <c r="H174" s="16">
        <v>0</v>
      </c>
      <c r="I174" s="16">
        <f>SUM(J174,K174)</f>
        <v>0</v>
      </c>
      <c r="J174" s="16">
        <v>0</v>
      </c>
      <c r="K174" s="16">
        <v>0</v>
      </c>
      <c r="L174" s="16">
        <f>SUM(M174,N174)</f>
        <v>0</v>
      </c>
      <c r="M174" s="16">
        <v>0</v>
      </c>
      <c r="N174" s="16">
        <v>0</v>
      </c>
    </row>
    <row r="175" spans="1:14" ht="30" customHeight="1">
      <c r="A175" s="14">
        <v>2630</v>
      </c>
      <c r="B175" s="15" t="s">
        <v>269</v>
      </c>
      <c r="C175" s="14" t="s">
        <v>182</v>
      </c>
      <c r="D175" s="14" t="s">
        <v>167</v>
      </c>
      <c r="E175" s="14" t="s">
        <v>159</v>
      </c>
      <c r="F175" s="16">
        <f t="shared" ref="F175:N175" si="52">SUM(F177)</f>
        <v>1500</v>
      </c>
      <c r="G175" s="16">
        <f>SUM(G177)</f>
        <v>1500</v>
      </c>
      <c r="H175" s="16">
        <f t="shared" si="52"/>
        <v>0</v>
      </c>
      <c r="I175" s="16">
        <f>SUM(I177)</f>
        <v>5500</v>
      </c>
      <c r="J175" s="16">
        <f>SUM(J177)</f>
        <v>5500</v>
      </c>
      <c r="K175" s="16">
        <f>SUM(K177)</f>
        <v>0</v>
      </c>
      <c r="L175" s="16">
        <f t="shared" si="52"/>
        <v>4749.3999999999996</v>
      </c>
      <c r="M175" s="16">
        <f>SUM(M177)</f>
        <v>4749.3999999999996</v>
      </c>
      <c r="N175" s="16">
        <f t="shared" si="52"/>
        <v>0</v>
      </c>
    </row>
    <row r="176" spans="1:14" ht="20.25" customHeight="1">
      <c r="A176" s="14"/>
      <c r="B176" s="15" t="s">
        <v>162</v>
      </c>
      <c r="C176" s="14"/>
      <c r="D176" s="14"/>
      <c r="E176" s="14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ht="23.25" customHeight="1">
      <c r="A177" s="14">
        <v>2631</v>
      </c>
      <c r="B177" s="15" t="s">
        <v>269</v>
      </c>
      <c r="C177" s="14" t="s">
        <v>182</v>
      </c>
      <c r="D177" s="14" t="s">
        <v>167</v>
      </c>
      <c r="E177" s="14" t="s">
        <v>158</v>
      </c>
      <c r="F177" s="16">
        <f>SUM(G177,H177)</f>
        <v>1500</v>
      </c>
      <c r="G177" s="16">
        <v>1500</v>
      </c>
      <c r="H177" s="16">
        <v>0</v>
      </c>
      <c r="I177" s="16">
        <f>SUM(J177,K177)</f>
        <v>5500</v>
      </c>
      <c r="J177" s="16">
        <v>5500</v>
      </c>
      <c r="K177" s="16">
        <v>0</v>
      </c>
      <c r="L177" s="16">
        <f>SUM(M177,N177)</f>
        <v>4749.3999999999996</v>
      </c>
      <c r="M177" s="16">
        <v>4749.3999999999996</v>
      </c>
      <c r="N177" s="16">
        <v>0</v>
      </c>
    </row>
    <row r="178" spans="1:14" ht="25.5" customHeight="1">
      <c r="A178" s="14">
        <v>2640</v>
      </c>
      <c r="B178" s="15" t="s">
        <v>270</v>
      </c>
      <c r="C178" s="14" t="s">
        <v>182</v>
      </c>
      <c r="D178" s="14" t="s">
        <v>176</v>
      </c>
      <c r="E178" s="14" t="s">
        <v>159</v>
      </c>
      <c r="F178" s="16">
        <f t="shared" ref="F178:N178" si="53">SUM(F180)</f>
        <v>5000</v>
      </c>
      <c r="G178" s="16">
        <f t="shared" si="53"/>
        <v>3000</v>
      </c>
      <c r="H178" s="16">
        <f t="shared" si="53"/>
        <v>2000</v>
      </c>
      <c r="I178" s="16">
        <f>SUM(I180)</f>
        <v>6000</v>
      </c>
      <c r="J178" s="16">
        <f>SUM(J180)</f>
        <v>3000</v>
      </c>
      <c r="K178" s="16">
        <f>SUM(K180)</f>
        <v>3000</v>
      </c>
      <c r="L178" s="16">
        <f t="shared" si="53"/>
        <v>3255.2</v>
      </c>
      <c r="M178" s="16">
        <f t="shared" si="53"/>
        <v>2272.6</v>
      </c>
      <c r="N178" s="16">
        <f t="shared" si="53"/>
        <v>982.6</v>
      </c>
    </row>
    <row r="179" spans="1:14" ht="20.25" customHeight="1">
      <c r="A179" s="14"/>
      <c r="B179" s="15" t="s">
        <v>162</v>
      </c>
      <c r="C179" s="14"/>
      <c r="D179" s="14"/>
      <c r="E179" s="14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ht="27.75" customHeight="1">
      <c r="A180" s="14">
        <v>2641</v>
      </c>
      <c r="B180" s="15" t="s">
        <v>270</v>
      </c>
      <c r="C180" s="14" t="s">
        <v>182</v>
      </c>
      <c r="D180" s="14" t="s">
        <v>176</v>
      </c>
      <c r="E180" s="14" t="s">
        <v>158</v>
      </c>
      <c r="F180" s="16">
        <f>SUM(G180,H180)</f>
        <v>5000</v>
      </c>
      <c r="G180" s="16">
        <v>3000</v>
      </c>
      <c r="H180" s="16">
        <v>2000</v>
      </c>
      <c r="I180" s="16">
        <f>SUM(J180,K180)</f>
        <v>6000</v>
      </c>
      <c r="J180" s="16">
        <v>3000</v>
      </c>
      <c r="K180" s="16">
        <v>3000</v>
      </c>
      <c r="L180" s="16">
        <f>SUM(M180,N180)</f>
        <v>3255.2</v>
      </c>
      <c r="M180" s="16">
        <v>2272.6</v>
      </c>
      <c r="N180" s="16">
        <v>982.6</v>
      </c>
    </row>
    <row r="181" spans="1:14" ht="49.5" customHeight="1">
      <c r="A181" s="14">
        <v>2650</v>
      </c>
      <c r="B181" s="15" t="s">
        <v>271</v>
      </c>
      <c r="C181" s="14" t="s">
        <v>182</v>
      </c>
      <c r="D181" s="14" t="s">
        <v>179</v>
      </c>
      <c r="E181" s="14" t="s">
        <v>159</v>
      </c>
      <c r="F181" s="16">
        <f t="shared" ref="F181:N181" si="54">SUM(F183)</f>
        <v>0</v>
      </c>
      <c r="G181" s="16">
        <f t="shared" si="54"/>
        <v>0</v>
      </c>
      <c r="H181" s="16">
        <f t="shared" si="54"/>
        <v>0</v>
      </c>
      <c r="I181" s="16">
        <f>SUM(I183)</f>
        <v>0</v>
      </c>
      <c r="J181" s="16">
        <f>SUM(J183)</f>
        <v>0</v>
      </c>
      <c r="K181" s="16">
        <f>SUM(K183)</f>
        <v>0</v>
      </c>
      <c r="L181" s="16">
        <f t="shared" si="54"/>
        <v>0</v>
      </c>
      <c r="M181" s="16">
        <f t="shared" si="54"/>
        <v>0</v>
      </c>
      <c r="N181" s="16">
        <f t="shared" si="54"/>
        <v>0</v>
      </c>
    </row>
    <row r="182" spans="1:14" ht="39.950000000000003" customHeight="1">
      <c r="A182" s="14"/>
      <c r="B182" s="15" t="s">
        <v>162</v>
      </c>
      <c r="C182" s="14"/>
      <c r="D182" s="14"/>
      <c r="E182" s="14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ht="39.950000000000003" customHeight="1">
      <c r="A183" s="14">
        <v>2651</v>
      </c>
      <c r="B183" s="15" t="s">
        <v>271</v>
      </c>
      <c r="C183" s="14" t="s">
        <v>182</v>
      </c>
      <c r="D183" s="14" t="s">
        <v>179</v>
      </c>
      <c r="E183" s="14" t="s">
        <v>158</v>
      </c>
      <c r="F183" s="16">
        <f>SUM(G183,H183)</f>
        <v>0</v>
      </c>
      <c r="G183" s="16">
        <v>0</v>
      </c>
      <c r="H183" s="16">
        <v>0</v>
      </c>
      <c r="I183" s="16">
        <f>SUM(J183,K183)</f>
        <v>0</v>
      </c>
      <c r="J183" s="16">
        <v>0</v>
      </c>
      <c r="K183" s="16">
        <v>0</v>
      </c>
      <c r="L183" s="16">
        <f>SUM(M183,N183)</f>
        <v>0</v>
      </c>
      <c r="M183" s="16">
        <v>0</v>
      </c>
      <c r="N183" s="16">
        <v>0</v>
      </c>
    </row>
    <row r="184" spans="1:14" ht="51.75" customHeight="1">
      <c r="A184" s="14">
        <v>2660</v>
      </c>
      <c r="B184" s="15" t="s">
        <v>272</v>
      </c>
      <c r="C184" s="14" t="s">
        <v>182</v>
      </c>
      <c r="D184" s="14" t="s">
        <v>182</v>
      </c>
      <c r="E184" s="14" t="s">
        <v>159</v>
      </c>
      <c r="F184" s="16">
        <f t="shared" ref="F184:N184" si="55">SUM(F186)</f>
        <v>58000</v>
      </c>
      <c r="G184" s="16">
        <f t="shared" si="55"/>
        <v>0</v>
      </c>
      <c r="H184" s="16">
        <f t="shared" si="55"/>
        <v>58000</v>
      </c>
      <c r="I184" s="16">
        <f>SUM(I186)</f>
        <v>48000</v>
      </c>
      <c r="J184" s="16">
        <f>SUM(J186)</f>
        <v>0</v>
      </c>
      <c r="K184" s="16">
        <f>SUM(K186)</f>
        <v>48000</v>
      </c>
      <c r="L184" s="16">
        <f t="shared" si="55"/>
        <v>0</v>
      </c>
      <c r="M184" s="16">
        <f t="shared" si="55"/>
        <v>0</v>
      </c>
      <c r="N184" s="16">
        <f t="shared" si="55"/>
        <v>0</v>
      </c>
    </row>
    <row r="185" spans="1:14" ht="21.75" customHeight="1">
      <c r="A185" s="14"/>
      <c r="B185" s="15" t="s">
        <v>162</v>
      </c>
      <c r="C185" s="14"/>
      <c r="D185" s="14"/>
      <c r="E185" s="14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ht="48" customHeight="1">
      <c r="A186" s="14">
        <v>2661</v>
      </c>
      <c r="B186" s="15" t="s">
        <v>272</v>
      </c>
      <c r="C186" s="14" t="s">
        <v>182</v>
      </c>
      <c r="D186" s="14" t="s">
        <v>182</v>
      </c>
      <c r="E186" s="14" t="s">
        <v>158</v>
      </c>
      <c r="F186" s="16">
        <f>SUM(G186,H186)</f>
        <v>58000</v>
      </c>
      <c r="G186" s="16">
        <v>0</v>
      </c>
      <c r="H186" s="16">
        <v>58000</v>
      </c>
      <c r="I186" s="16">
        <f>SUM(J186,K186)</f>
        <v>48000</v>
      </c>
      <c r="J186" s="16">
        <v>0</v>
      </c>
      <c r="K186" s="16">
        <v>48000</v>
      </c>
      <c r="L186" s="16">
        <f>SUM(M186,N186)</f>
        <v>0</v>
      </c>
      <c r="M186" s="16">
        <v>0</v>
      </c>
      <c r="N186" s="16">
        <v>0</v>
      </c>
    </row>
    <row r="187" spans="1:14" ht="54" customHeight="1">
      <c r="A187" s="14">
        <v>2700</v>
      </c>
      <c r="B187" s="15" t="s">
        <v>273</v>
      </c>
      <c r="C187" s="14" t="s">
        <v>185</v>
      </c>
      <c r="D187" s="14" t="s">
        <v>159</v>
      </c>
      <c r="E187" s="14" t="s">
        <v>159</v>
      </c>
      <c r="F187" s="16">
        <f t="shared" ref="F187:N187" si="56">SUM(F189,F194,F200,F206,F209,F212)</f>
        <v>22900</v>
      </c>
      <c r="G187" s="16">
        <f t="shared" si="56"/>
        <v>3000</v>
      </c>
      <c r="H187" s="16">
        <f t="shared" si="56"/>
        <v>19900</v>
      </c>
      <c r="I187" s="16">
        <f>SUM(I189,I194,I200,I206,I209,I212)</f>
        <v>22900</v>
      </c>
      <c r="J187" s="16">
        <f>SUM(J189,J194,J200,J206,J209,J212)</f>
        <v>3000</v>
      </c>
      <c r="K187" s="16">
        <f>SUM(K189,K194,K200,K206,K209,K212)</f>
        <v>19900</v>
      </c>
      <c r="L187" s="16">
        <f t="shared" si="56"/>
        <v>22815</v>
      </c>
      <c r="M187" s="16">
        <f t="shared" si="56"/>
        <v>3000</v>
      </c>
      <c r="N187" s="16">
        <f t="shared" si="56"/>
        <v>19815</v>
      </c>
    </row>
    <row r="188" spans="1:14" ht="20.25" customHeight="1">
      <c r="A188" s="14"/>
      <c r="B188" s="15" t="s">
        <v>162</v>
      </c>
      <c r="C188" s="14"/>
      <c r="D188" s="14"/>
      <c r="E188" s="14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ht="27.75" customHeight="1">
      <c r="A189" s="14">
        <v>2710</v>
      </c>
      <c r="B189" s="15" t="s">
        <v>274</v>
      </c>
      <c r="C189" s="14" t="s">
        <v>185</v>
      </c>
      <c r="D189" s="14" t="s">
        <v>158</v>
      </c>
      <c r="E189" s="14" t="s">
        <v>159</v>
      </c>
      <c r="F189" s="16">
        <f t="shared" ref="F189:N189" si="57">SUM(F191:F193)</f>
        <v>0</v>
      </c>
      <c r="G189" s="16">
        <f t="shared" si="57"/>
        <v>0</v>
      </c>
      <c r="H189" s="16">
        <f t="shared" si="57"/>
        <v>0</v>
      </c>
      <c r="I189" s="16">
        <f>SUM(I191:I193)</f>
        <v>0</v>
      </c>
      <c r="J189" s="16">
        <f>SUM(J191:J193)</f>
        <v>0</v>
      </c>
      <c r="K189" s="16">
        <f>SUM(K191:K193)</f>
        <v>0</v>
      </c>
      <c r="L189" s="16">
        <f t="shared" si="57"/>
        <v>0</v>
      </c>
      <c r="M189" s="16">
        <f t="shared" si="57"/>
        <v>0</v>
      </c>
      <c r="N189" s="16">
        <f t="shared" si="57"/>
        <v>0</v>
      </c>
    </row>
    <row r="190" spans="1:14" ht="24" customHeight="1">
      <c r="A190" s="14"/>
      <c r="B190" s="15" t="s">
        <v>162</v>
      </c>
      <c r="C190" s="14"/>
      <c r="D190" s="14"/>
      <c r="E190" s="14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 ht="30" customHeight="1">
      <c r="A191" s="14">
        <v>2711</v>
      </c>
      <c r="B191" s="15" t="s">
        <v>275</v>
      </c>
      <c r="C191" s="14" t="s">
        <v>185</v>
      </c>
      <c r="D191" s="14" t="s">
        <v>158</v>
      </c>
      <c r="E191" s="14" t="s">
        <v>158</v>
      </c>
      <c r="F191" s="16">
        <f>SUM(G191,H191)</f>
        <v>0</v>
      </c>
      <c r="G191" s="16">
        <v>0</v>
      </c>
      <c r="H191" s="16">
        <v>0</v>
      </c>
      <c r="I191" s="16">
        <f>SUM(J191,K191)</f>
        <v>0</v>
      </c>
      <c r="J191" s="16">
        <v>0</v>
      </c>
      <c r="K191" s="16">
        <v>0</v>
      </c>
      <c r="L191" s="16">
        <f>SUM(M191,N191)</f>
        <v>0</v>
      </c>
      <c r="M191" s="16">
        <v>0</v>
      </c>
      <c r="N191" s="16">
        <v>0</v>
      </c>
    </row>
    <row r="192" spans="1:14" ht="27" customHeight="1">
      <c r="A192" s="14">
        <v>2712</v>
      </c>
      <c r="B192" s="15" t="s">
        <v>276</v>
      </c>
      <c r="C192" s="14" t="s">
        <v>185</v>
      </c>
      <c r="D192" s="14" t="s">
        <v>158</v>
      </c>
      <c r="E192" s="14" t="s">
        <v>165</v>
      </c>
      <c r="F192" s="16">
        <f>SUM(G192,H192)</f>
        <v>0</v>
      </c>
      <c r="G192" s="16">
        <v>0</v>
      </c>
      <c r="H192" s="16">
        <v>0</v>
      </c>
      <c r="I192" s="16">
        <f>SUM(J192,K192)</f>
        <v>0</v>
      </c>
      <c r="J192" s="16">
        <v>0</v>
      </c>
      <c r="K192" s="16">
        <v>0</v>
      </c>
      <c r="L192" s="16">
        <f>SUM(M192,N192)</f>
        <v>0</v>
      </c>
      <c r="M192" s="16">
        <v>0</v>
      </c>
      <c r="N192" s="16">
        <v>0</v>
      </c>
    </row>
    <row r="193" spans="1:14" ht="29.25" customHeight="1">
      <c r="A193" s="14">
        <v>2713</v>
      </c>
      <c r="B193" s="15" t="s">
        <v>277</v>
      </c>
      <c r="C193" s="14" t="s">
        <v>185</v>
      </c>
      <c r="D193" s="14" t="s">
        <v>158</v>
      </c>
      <c r="E193" s="14" t="s">
        <v>167</v>
      </c>
      <c r="F193" s="16">
        <f>SUM(G193,H193)</f>
        <v>0</v>
      </c>
      <c r="G193" s="16">
        <v>0</v>
      </c>
      <c r="H193" s="16">
        <v>0</v>
      </c>
      <c r="I193" s="16">
        <f>SUM(J193,K193)</f>
        <v>0</v>
      </c>
      <c r="J193" s="16">
        <v>0</v>
      </c>
      <c r="K193" s="16">
        <v>0</v>
      </c>
      <c r="L193" s="16">
        <f>SUM(M193,N193)</f>
        <v>0</v>
      </c>
      <c r="M193" s="16">
        <v>0</v>
      </c>
      <c r="N193" s="16">
        <v>0</v>
      </c>
    </row>
    <row r="194" spans="1:14" ht="33.75" customHeight="1">
      <c r="A194" s="14">
        <v>2720</v>
      </c>
      <c r="B194" s="15" t="s">
        <v>278</v>
      </c>
      <c r="C194" s="14" t="s">
        <v>185</v>
      </c>
      <c r="D194" s="14" t="s">
        <v>165</v>
      </c>
      <c r="E194" s="14" t="s">
        <v>159</v>
      </c>
      <c r="F194" s="16">
        <f t="shared" ref="F194:N194" si="58">SUM(F196:F199)</f>
        <v>22900</v>
      </c>
      <c r="G194" s="16">
        <f t="shared" si="58"/>
        <v>3000</v>
      </c>
      <c r="H194" s="16">
        <f t="shared" si="58"/>
        <v>19900</v>
      </c>
      <c r="I194" s="16">
        <f>SUM(I196:I199)</f>
        <v>22900</v>
      </c>
      <c r="J194" s="16">
        <f>SUM(J196:J199)</f>
        <v>3000</v>
      </c>
      <c r="K194" s="16">
        <f>SUM(K196:K199)</f>
        <v>19900</v>
      </c>
      <c r="L194" s="16">
        <f t="shared" si="58"/>
        <v>22815</v>
      </c>
      <c r="M194" s="16">
        <f t="shared" si="58"/>
        <v>3000</v>
      </c>
      <c r="N194" s="16">
        <f t="shared" si="58"/>
        <v>19815</v>
      </c>
    </row>
    <row r="195" spans="1:14" ht="22.5" customHeight="1">
      <c r="A195" s="14"/>
      <c r="B195" s="15" t="s">
        <v>162</v>
      </c>
      <c r="C195" s="14"/>
      <c r="D195" s="14"/>
      <c r="E195" s="14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ht="39.950000000000003" customHeight="1">
      <c r="A196" s="14">
        <v>2721</v>
      </c>
      <c r="B196" s="15" t="s">
        <v>279</v>
      </c>
      <c r="C196" s="14" t="s">
        <v>185</v>
      </c>
      <c r="D196" s="14" t="s">
        <v>165</v>
      </c>
      <c r="E196" s="14" t="s">
        <v>158</v>
      </c>
      <c r="F196" s="16">
        <f>SUM(G196,H196)</f>
        <v>22900</v>
      </c>
      <c r="G196" s="16">
        <v>3000</v>
      </c>
      <c r="H196" s="16">
        <v>19900</v>
      </c>
      <c r="I196" s="16">
        <f>SUM(J196,K196)</f>
        <v>22900</v>
      </c>
      <c r="J196" s="16">
        <v>3000</v>
      </c>
      <c r="K196" s="16">
        <v>19900</v>
      </c>
      <c r="L196" s="16">
        <f>SUM(M196,N196)</f>
        <v>22815</v>
      </c>
      <c r="M196" s="16">
        <v>3000</v>
      </c>
      <c r="N196" s="16">
        <v>19815</v>
      </c>
    </row>
    <row r="197" spans="1:14" ht="30" customHeight="1">
      <c r="A197" s="14">
        <v>2722</v>
      </c>
      <c r="B197" s="15" t="s">
        <v>280</v>
      </c>
      <c r="C197" s="14" t="s">
        <v>185</v>
      </c>
      <c r="D197" s="14" t="s">
        <v>165</v>
      </c>
      <c r="E197" s="14" t="s">
        <v>165</v>
      </c>
      <c r="F197" s="16">
        <f>SUM(G197,H197)</f>
        <v>0</v>
      </c>
      <c r="G197" s="16">
        <v>0</v>
      </c>
      <c r="H197" s="16">
        <v>0</v>
      </c>
      <c r="I197" s="16">
        <f>SUM(J197,K197)</f>
        <v>0</v>
      </c>
      <c r="J197" s="16">
        <v>0</v>
      </c>
      <c r="K197" s="16">
        <v>0</v>
      </c>
      <c r="L197" s="16">
        <f>SUM(M197,N197)</f>
        <v>0</v>
      </c>
      <c r="M197" s="16">
        <v>0</v>
      </c>
      <c r="N197" s="16">
        <v>0</v>
      </c>
    </row>
    <row r="198" spans="1:14" ht="27" customHeight="1">
      <c r="A198" s="14">
        <v>2723</v>
      </c>
      <c r="B198" s="15" t="s">
        <v>281</v>
      </c>
      <c r="C198" s="14" t="s">
        <v>185</v>
      </c>
      <c r="D198" s="14" t="s">
        <v>165</v>
      </c>
      <c r="E198" s="14" t="s">
        <v>167</v>
      </c>
      <c r="F198" s="16">
        <f>SUM(G198,H198)</f>
        <v>0</v>
      </c>
      <c r="G198" s="16">
        <v>0</v>
      </c>
      <c r="H198" s="16">
        <v>0</v>
      </c>
      <c r="I198" s="16">
        <f>SUM(J198,K198)</f>
        <v>0</v>
      </c>
      <c r="J198" s="16">
        <v>0</v>
      </c>
      <c r="K198" s="16">
        <v>0</v>
      </c>
      <c r="L198" s="16">
        <f>SUM(M198,N198)</f>
        <v>0</v>
      </c>
      <c r="M198" s="16">
        <v>0</v>
      </c>
      <c r="N198" s="16">
        <v>0</v>
      </c>
    </row>
    <row r="199" spans="1:14" ht="28.5" customHeight="1">
      <c r="A199" s="14">
        <v>2724</v>
      </c>
      <c r="B199" s="15" t="s">
        <v>282</v>
      </c>
      <c r="C199" s="14" t="s">
        <v>185</v>
      </c>
      <c r="D199" s="14" t="s">
        <v>165</v>
      </c>
      <c r="E199" s="14" t="s">
        <v>176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24.75" customHeight="1">
      <c r="A200" s="14">
        <v>2730</v>
      </c>
      <c r="B200" s="15" t="s">
        <v>283</v>
      </c>
      <c r="C200" s="14" t="s">
        <v>185</v>
      </c>
      <c r="D200" s="14" t="s">
        <v>167</v>
      </c>
      <c r="E200" s="14" t="s">
        <v>159</v>
      </c>
      <c r="F200" s="16">
        <f t="shared" ref="F200:N200" si="59">SUM(F202:F205)</f>
        <v>0</v>
      </c>
      <c r="G200" s="16">
        <f t="shared" si="59"/>
        <v>0</v>
      </c>
      <c r="H200" s="16">
        <f t="shared" si="59"/>
        <v>0</v>
      </c>
      <c r="I200" s="16">
        <f>SUM(I202:I205)</f>
        <v>0</v>
      </c>
      <c r="J200" s="16">
        <f>SUM(J202:J205)</f>
        <v>0</v>
      </c>
      <c r="K200" s="16">
        <f>SUM(K202:K205)</f>
        <v>0</v>
      </c>
      <c r="L200" s="16">
        <f t="shared" si="59"/>
        <v>0</v>
      </c>
      <c r="M200" s="16">
        <f t="shared" si="59"/>
        <v>0</v>
      </c>
      <c r="N200" s="16">
        <f t="shared" si="59"/>
        <v>0</v>
      </c>
    </row>
    <row r="201" spans="1:14" ht="18.75" customHeight="1">
      <c r="A201" s="14"/>
      <c r="B201" s="15" t="s">
        <v>162</v>
      </c>
      <c r="C201" s="14"/>
      <c r="D201" s="14"/>
      <c r="E201" s="14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ht="33" customHeight="1">
      <c r="A202" s="14">
        <v>2731</v>
      </c>
      <c r="B202" s="15" t="s">
        <v>284</v>
      </c>
      <c r="C202" s="14" t="s">
        <v>185</v>
      </c>
      <c r="D202" s="14" t="s">
        <v>167</v>
      </c>
      <c r="E202" s="14" t="s">
        <v>158</v>
      </c>
      <c r="F202" s="16">
        <f>SUM(G202,H202)</f>
        <v>0</v>
      </c>
      <c r="G202" s="16">
        <v>0</v>
      </c>
      <c r="H202" s="16">
        <v>0</v>
      </c>
      <c r="I202" s="16">
        <f>SUM(J202,K202)</f>
        <v>0</v>
      </c>
      <c r="J202" s="16">
        <v>0</v>
      </c>
      <c r="K202" s="16">
        <v>0</v>
      </c>
      <c r="L202" s="16">
        <f>SUM(M202,N202)</f>
        <v>0</v>
      </c>
      <c r="M202" s="16">
        <v>0</v>
      </c>
      <c r="N202" s="16">
        <v>0</v>
      </c>
    </row>
    <row r="203" spans="1:14" ht="39.950000000000003" customHeight="1">
      <c r="A203" s="14">
        <v>2732</v>
      </c>
      <c r="B203" s="15" t="s">
        <v>285</v>
      </c>
      <c r="C203" s="14" t="s">
        <v>185</v>
      </c>
      <c r="D203" s="14" t="s">
        <v>167</v>
      </c>
      <c r="E203" s="14" t="s">
        <v>165</v>
      </c>
      <c r="F203" s="16">
        <f>SUM(G203,H203)</f>
        <v>0</v>
      </c>
      <c r="G203" s="16">
        <v>0</v>
      </c>
      <c r="H203" s="16">
        <v>0</v>
      </c>
      <c r="I203" s="16">
        <f>SUM(J203,K203)</f>
        <v>0</v>
      </c>
      <c r="J203" s="16">
        <v>0</v>
      </c>
      <c r="K203" s="16">
        <v>0</v>
      </c>
      <c r="L203" s="16">
        <f>SUM(M203,N203)</f>
        <v>0</v>
      </c>
      <c r="M203" s="16">
        <v>0</v>
      </c>
      <c r="N203" s="16">
        <v>0</v>
      </c>
    </row>
    <row r="204" spans="1:14" ht="39.950000000000003" customHeight="1">
      <c r="A204" s="14">
        <v>2733</v>
      </c>
      <c r="B204" s="15" t="s">
        <v>286</v>
      </c>
      <c r="C204" s="14" t="s">
        <v>185</v>
      </c>
      <c r="D204" s="14" t="s">
        <v>167</v>
      </c>
      <c r="E204" s="14" t="s">
        <v>167</v>
      </c>
      <c r="F204" s="16">
        <f>SUM(G204,H204)</f>
        <v>0</v>
      </c>
      <c r="G204" s="16">
        <v>0</v>
      </c>
      <c r="H204" s="16">
        <v>0</v>
      </c>
      <c r="I204" s="16">
        <f>SUM(J204,K204)</f>
        <v>0</v>
      </c>
      <c r="J204" s="16">
        <v>0</v>
      </c>
      <c r="K204" s="16">
        <v>0</v>
      </c>
      <c r="L204" s="16">
        <f>SUM(M204,N204)</f>
        <v>0</v>
      </c>
      <c r="M204" s="16">
        <v>0</v>
      </c>
      <c r="N204" s="16">
        <v>0</v>
      </c>
    </row>
    <row r="205" spans="1:14" ht="39.950000000000003" customHeight="1">
      <c r="A205" s="14">
        <v>2734</v>
      </c>
      <c r="B205" s="15" t="s">
        <v>287</v>
      </c>
      <c r="C205" s="14" t="s">
        <v>185</v>
      </c>
      <c r="D205" s="14" t="s">
        <v>167</v>
      </c>
      <c r="E205" s="14" t="s">
        <v>176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2740</v>
      </c>
      <c r="B206" s="15" t="s">
        <v>288</v>
      </c>
      <c r="C206" s="14" t="s">
        <v>185</v>
      </c>
      <c r="D206" s="14" t="s">
        <v>176</v>
      </c>
      <c r="E206" s="14" t="s">
        <v>159</v>
      </c>
      <c r="F206" s="16">
        <f t="shared" ref="F206:N206" si="60">SUM(F208)</f>
        <v>0</v>
      </c>
      <c r="G206" s="16">
        <f t="shared" si="60"/>
        <v>0</v>
      </c>
      <c r="H206" s="16">
        <f t="shared" si="60"/>
        <v>0</v>
      </c>
      <c r="I206" s="16">
        <f>SUM(I208)</f>
        <v>0</v>
      </c>
      <c r="J206" s="16">
        <f>SUM(J208)</f>
        <v>0</v>
      </c>
      <c r="K206" s="16">
        <f>SUM(K208)</f>
        <v>0</v>
      </c>
      <c r="L206" s="16">
        <f t="shared" si="60"/>
        <v>0</v>
      </c>
      <c r="M206" s="16">
        <f t="shared" si="60"/>
        <v>0</v>
      </c>
      <c r="N206" s="16">
        <f t="shared" si="60"/>
        <v>0</v>
      </c>
    </row>
    <row r="207" spans="1:14" ht="21.75" customHeight="1">
      <c r="A207" s="14"/>
      <c r="B207" s="15" t="s">
        <v>162</v>
      </c>
      <c r="C207" s="14"/>
      <c r="D207" s="14"/>
      <c r="E207" s="14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ht="39.950000000000003" customHeight="1">
      <c r="A208" s="14">
        <v>2741</v>
      </c>
      <c r="B208" s="15" t="s">
        <v>288</v>
      </c>
      <c r="C208" s="14" t="s">
        <v>185</v>
      </c>
      <c r="D208" s="14" t="s">
        <v>176</v>
      </c>
      <c r="E208" s="14" t="s">
        <v>158</v>
      </c>
      <c r="F208" s="16">
        <f>SUM(G208,H208)</f>
        <v>0</v>
      </c>
      <c r="G208" s="16">
        <v>0</v>
      </c>
      <c r="H208" s="16">
        <v>0</v>
      </c>
      <c r="I208" s="16">
        <f>SUM(J208,K208)</f>
        <v>0</v>
      </c>
      <c r="J208" s="16">
        <v>0</v>
      </c>
      <c r="K208" s="16">
        <v>0</v>
      </c>
      <c r="L208" s="16">
        <f>SUM(M208,N208)</f>
        <v>0</v>
      </c>
      <c r="M208" s="16">
        <v>0</v>
      </c>
      <c r="N208" s="16">
        <v>0</v>
      </c>
    </row>
    <row r="209" spans="1:14" ht="39.950000000000003" customHeight="1">
      <c r="A209" s="14">
        <v>2750</v>
      </c>
      <c r="B209" s="15" t="s">
        <v>289</v>
      </c>
      <c r="C209" s="14" t="s">
        <v>185</v>
      </c>
      <c r="D209" s="14" t="s">
        <v>179</v>
      </c>
      <c r="E209" s="14" t="s">
        <v>159</v>
      </c>
      <c r="F209" s="16">
        <f t="shared" ref="F209:N209" si="61">SUM(F211)</f>
        <v>0</v>
      </c>
      <c r="G209" s="16">
        <f t="shared" si="61"/>
        <v>0</v>
      </c>
      <c r="H209" s="16">
        <f t="shared" si="61"/>
        <v>0</v>
      </c>
      <c r="I209" s="16">
        <f>SUM(I211)</f>
        <v>0</v>
      </c>
      <c r="J209" s="16">
        <f>SUM(J211)</f>
        <v>0</v>
      </c>
      <c r="K209" s="16">
        <f>SUM(K211)</f>
        <v>0</v>
      </c>
      <c r="L209" s="16">
        <f t="shared" si="61"/>
        <v>0</v>
      </c>
      <c r="M209" s="16">
        <f t="shared" si="61"/>
        <v>0</v>
      </c>
      <c r="N209" s="16">
        <f t="shared" si="61"/>
        <v>0</v>
      </c>
    </row>
    <row r="210" spans="1:14" ht="21" customHeight="1">
      <c r="A210" s="14"/>
      <c r="B210" s="15" t="s">
        <v>162</v>
      </c>
      <c r="C210" s="14"/>
      <c r="D210" s="14"/>
      <c r="E210" s="14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ht="39.950000000000003" customHeight="1">
      <c r="A211" s="14">
        <v>2751</v>
      </c>
      <c r="B211" s="15" t="s">
        <v>289</v>
      </c>
      <c r="C211" s="14" t="s">
        <v>185</v>
      </c>
      <c r="D211" s="14" t="s">
        <v>179</v>
      </c>
      <c r="E211" s="14" t="s">
        <v>158</v>
      </c>
      <c r="F211" s="16">
        <f>SUM(G211,H211)</f>
        <v>0</v>
      </c>
      <c r="G211" s="16">
        <v>0</v>
      </c>
      <c r="H211" s="16">
        <v>0</v>
      </c>
      <c r="I211" s="16">
        <f>SUM(J211,K211)</f>
        <v>0</v>
      </c>
      <c r="J211" s="16">
        <v>0</v>
      </c>
      <c r="K211" s="16">
        <v>0</v>
      </c>
      <c r="L211" s="16">
        <f>SUM(M211,N211)</f>
        <v>0</v>
      </c>
      <c r="M211" s="16">
        <v>0</v>
      </c>
      <c r="N211" s="16">
        <v>0</v>
      </c>
    </row>
    <row r="212" spans="1:14" ht="39.950000000000003" customHeight="1">
      <c r="A212" s="14">
        <v>2760</v>
      </c>
      <c r="B212" s="15" t="s">
        <v>290</v>
      </c>
      <c r="C212" s="14" t="s">
        <v>185</v>
      </c>
      <c r="D212" s="14" t="s">
        <v>182</v>
      </c>
      <c r="E212" s="14" t="s">
        <v>159</v>
      </c>
      <c r="F212" s="16">
        <f t="shared" ref="F212:N212" si="62">SUM(F214:F215)</f>
        <v>0</v>
      </c>
      <c r="G212" s="16">
        <f t="shared" si="62"/>
        <v>0</v>
      </c>
      <c r="H212" s="16">
        <f t="shared" si="62"/>
        <v>0</v>
      </c>
      <c r="I212" s="16">
        <f>SUM(I214:I215)</f>
        <v>0</v>
      </c>
      <c r="J212" s="16">
        <f>SUM(J214:J215)</f>
        <v>0</v>
      </c>
      <c r="K212" s="16">
        <f>SUM(K214:K215)</f>
        <v>0</v>
      </c>
      <c r="L212" s="16">
        <f t="shared" si="62"/>
        <v>0</v>
      </c>
      <c r="M212" s="16">
        <f t="shared" si="62"/>
        <v>0</v>
      </c>
      <c r="N212" s="16">
        <f t="shared" si="62"/>
        <v>0</v>
      </c>
    </row>
    <row r="213" spans="1:14" ht="26.25" customHeight="1">
      <c r="A213" s="14"/>
      <c r="B213" s="15" t="s">
        <v>162</v>
      </c>
      <c r="C213" s="14"/>
      <c r="D213" s="14"/>
      <c r="E213" s="14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ht="39.950000000000003" customHeight="1">
      <c r="A214" s="14">
        <v>2761</v>
      </c>
      <c r="B214" s="15" t="s">
        <v>291</v>
      </c>
      <c r="C214" s="14" t="s">
        <v>185</v>
      </c>
      <c r="D214" s="14" t="s">
        <v>182</v>
      </c>
      <c r="E214" s="14" t="s">
        <v>158</v>
      </c>
      <c r="F214" s="16">
        <f>SUM(G214,H214)</f>
        <v>0</v>
      </c>
      <c r="G214" s="16">
        <v>0</v>
      </c>
      <c r="H214" s="16">
        <v>0</v>
      </c>
      <c r="I214" s="16">
        <f>SUM(J214,K214)</f>
        <v>0</v>
      </c>
      <c r="J214" s="16">
        <v>0</v>
      </c>
      <c r="K214" s="16">
        <v>0</v>
      </c>
      <c r="L214" s="16">
        <f>SUM(M214,N214)</f>
        <v>0</v>
      </c>
      <c r="M214" s="16">
        <v>0</v>
      </c>
      <c r="N214" s="16">
        <v>0</v>
      </c>
    </row>
    <row r="215" spans="1:14" ht="39.950000000000003" customHeight="1">
      <c r="A215" s="14">
        <v>2762</v>
      </c>
      <c r="B215" s="15" t="s">
        <v>290</v>
      </c>
      <c r="C215" s="14" t="s">
        <v>185</v>
      </c>
      <c r="D215" s="14" t="s">
        <v>182</v>
      </c>
      <c r="E215" s="14" t="s">
        <v>165</v>
      </c>
      <c r="F215" s="16">
        <f>SUM(G215,H215)</f>
        <v>0</v>
      </c>
      <c r="G215" s="16">
        <v>0</v>
      </c>
      <c r="H215" s="16">
        <v>0</v>
      </c>
      <c r="I215" s="16">
        <f>SUM(J215,K215)</f>
        <v>0</v>
      </c>
      <c r="J215" s="16">
        <v>0</v>
      </c>
      <c r="K215" s="16">
        <v>0</v>
      </c>
      <c r="L215" s="16">
        <f>SUM(M215,N215)</f>
        <v>0</v>
      </c>
      <c r="M215" s="16">
        <v>0</v>
      </c>
      <c r="N215" s="16">
        <v>0</v>
      </c>
    </row>
    <row r="216" spans="1:14" ht="54.75" customHeight="1">
      <c r="A216" s="14">
        <v>2800</v>
      </c>
      <c r="B216" s="15" t="s">
        <v>292</v>
      </c>
      <c r="C216" s="14" t="s">
        <v>187</v>
      </c>
      <c r="D216" s="14" t="s">
        <v>159</v>
      </c>
      <c r="E216" s="14" t="s">
        <v>159</v>
      </c>
      <c r="F216" s="16">
        <f t="shared" ref="F216:N216" si="63">SUM(F218,F221,F230,F235,F240,F243)</f>
        <v>33895</v>
      </c>
      <c r="G216" s="16">
        <f t="shared" si="63"/>
        <v>29895</v>
      </c>
      <c r="H216" s="16">
        <f t="shared" si="63"/>
        <v>4000</v>
      </c>
      <c r="I216" s="16">
        <f>SUM(I218,I221,I230,I235,I240,I243)</f>
        <v>41735</v>
      </c>
      <c r="J216" s="16">
        <f>SUM(J218,J221,J230,J235,J240,J243)</f>
        <v>37735</v>
      </c>
      <c r="K216" s="16">
        <f>SUM(K218,K221,K230,K235,K240,K243)</f>
        <v>4000</v>
      </c>
      <c r="L216" s="16">
        <f t="shared" si="63"/>
        <v>35941.699999999997</v>
      </c>
      <c r="M216" s="16">
        <f t="shared" si="63"/>
        <v>33940.699999999997</v>
      </c>
      <c r="N216" s="16">
        <f t="shared" si="63"/>
        <v>2001</v>
      </c>
    </row>
    <row r="217" spans="1:14" ht="16.5" customHeight="1">
      <c r="A217" s="14"/>
      <c r="B217" s="15" t="s">
        <v>162</v>
      </c>
      <c r="C217" s="14"/>
      <c r="D217" s="14"/>
      <c r="E217" s="14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ht="39.950000000000003" customHeight="1">
      <c r="A218" s="14">
        <v>2810</v>
      </c>
      <c r="B218" s="15" t="s">
        <v>293</v>
      </c>
      <c r="C218" s="14" t="s">
        <v>187</v>
      </c>
      <c r="D218" s="14" t="s">
        <v>158</v>
      </c>
      <c r="E218" s="14" t="s">
        <v>159</v>
      </c>
      <c r="F218" s="16">
        <f t="shared" ref="F218:N218" si="64">SUM(F220)</f>
        <v>0</v>
      </c>
      <c r="G218" s="16">
        <f t="shared" si="64"/>
        <v>0</v>
      </c>
      <c r="H218" s="16">
        <f t="shared" si="64"/>
        <v>0</v>
      </c>
      <c r="I218" s="16">
        <f>SUM(I220)</f>
        <v>0</v>
      </c>
      <c r="J218" s="16">
        <f>SUM(J220)</f>
        <v>0</v>
      </c>
      <c r="K218" s="16">
        <f>SUM(K220)</f>
        <v>0</v>
      </c>
      <c r="L218" s="16">
        <f t="shared" si="64"/>
        <v>0</v>
      </c>
      <c r="M218" s="16">
        <f t="shared" si="64"/>
        <v>0</v>
      </c>
      <c r="N218" s="16">
        <f t="shared" si="64"/>
        <v>0</v>
      </c>
    </row>
    <row r="219" spans="1:14" ht="15.75" customHeight="1">
      <c r="A219" s="14"/>
      <c r="B219" s="15" t="s">
        <v>162</v>
      </c>
      <c r="C219" s="14"/>
      <c r="D219" s="14"/>
      <c r="E219" s="14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ht="29.25" customHeight="1">
      <c r="A220" s="14">
        <v>2811</v>
      </c>
      <c r="B220" s="15" t="s">
        <v>293</v>
      </c>
      <c r="C220" s="14" t="s">
        <v>187</v>
      </c>
      <c r="D220" s="14" t="s">
        <v>158</v>
      </c>
      <c r="E220" s="14" t="s">
        <v>158</v>
      </c>
      <c r="F220" s="16">
        <f>SUM(G220,H220)</f>
        <v>0</v>
      </c>
      <c r="G220" s="16">
        <v>0</v>
      </c>
      <c r="H220" s="16">
        <v>0</v>
      </c>
      <c r="I220" s="16">
        <f>SUM(J220,K220)</f>
        <v>0</v>
      </c>
      <c r="J220" s="16">
        <v>0</v>
      </c>
      <c r="K220" s="16">
        <v>0</v>
      </c>
      <c r="L220" s="16">
        <f>SUM(M220,N220)</f>
        <v>0</v>
      </c>
      <c r="M220" s="16">
        <v>0</v>
      </c>
      <c r="N220" s="16">
        <v>0</v>
      </c>
    </row>
    <row r="221" spans="1:14" ht="27" customHeight="1">
      <c r="A221" s="14">
        <v>2820</v>
      </c>
      <c r="B221" s="15" t="s">
        <v>294</v>
      </c>
      <c r="C221" s="14" t="s">
        <v>187</v>
      </c>
      <c r="D221" s="14" t="s">
        <v>165</v>
      </c>
      <c r="E221" s="14" t="s">
        <v>159</v>
      </c>
      <c r="F221" s="16">
        <f t="shared" ref="F221:N221" si="65">SUM(F223:F229)</f>
        <v>31995</v>
      </c>
      <c r="G221" s="16">
        <f t="shared" si="65"/>
        <v>27995</v>
      </c>
      <c r="H221" s="16">
        <f t="shared" si="65"/>
        <v>4000</v>
      </c>
      <c r="I221" s="16">
        <f>SUM(I223:I229)</f>
        <v>32835</v>
      </c>
      <c r="J221" s="16">
        <f>SUM(J223:J229)</f>
        <v>28835</v>
      </c>
      <c r="K221" s="16">
        <f>SUM(K223:K229)</f>
        <v>4000</v>
      </c>
      <c r="L221" s="16">
        <f t="shared" si="65"/>
        <v>27785.8</v>
      </c>
      <c r="M221" s="16">
        <f t="shared" si="65"/>
        <v>25784.799999999999</v>
      </c>
      <c r="N221" s="16">
        <f t="shared" si="65"/>
        <v>2001</v>
      </c>
    </row>
    <row r="222" spans="1:14" ht="17.25" customHeight="1">
      <c r="A222" s="14"/>
      <c r="B222" s="15" t="s">
        <v>162</v>
      </c>
      <c r="C222" s="14"/>
      <c r="D222" s="14"/>
      <c r="E222" s="14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ht="23.25" customHeight="1">
      <c r="A223" s="14">
        <v>2821</v>
      </c>
      <c r="B223" s="15" t="s">
        <v>295</v>
      </c>
      <c r="C223" s="14" t="s">
        <v>187</v>
      </c>
      <c r="D223" s="14" t="s">
        <v>165</v>
      </c>
      <c r="E223" s="14" t="s">
        <v>158</v>
      </c>
      <c r="F223" s="16">
        <f t="shared" ref="F223:F229" si="66">SUM(G223,H223)</f>
        <v>0</v>
      </c>
      <c r="G223" s="16">
        <v>0</v>
      </c>
      <c r="H223" s="16">
        <v>0</v>
      </c>
      <c r="I223" s="16">
        <f t="shared" ref="I223:I229" si="67">SUM(J223,K223)</f>
        <v>0</v>
      </c>
      <c r="J223" s="16">
        <v>0</v>
      </c>
      <c r="K223" s="16">
        <v>0</v>
      </c>
      <c r="L223" s="16">
        <f t="shared" ref="L223:L229" si="68">SUM(M223,N223)</f>
        <v>0</v>
      </c>
      <c r="M223" s="16">
        <v>0</v>
      </c>
      <c r="N223" s="16">
        <v>0</v>
      </c>
    </row>
    <row r="224" spans="1:14" ht="25.5" customHeight="1">
      <c r="A224" s="14">
        <v>2822</v>
      </c>
      <c r="B224" s="15" t="s">
        <v>296</v>
      </c>
      <c r="C224" s="14" t="s">
        <v>187</v>
      </c>
      <c r="D224" s="14" t="s">
        <v>165</v>
      </c>
      <c r="E224" s="14" t="s">
        <v>165</v>
      </c>
      <c r="F224" s="16">
        <f t="shared" si="66"/>
        <v>0</v>
      </c>
      <c r="G224" s="16">
        <v>0</v>
      </c>
      <c r="H224" s="16">
        <v>0</v>
      </c>
      <c r="I224" s="16">
        <f t="shared" si="67"/>
        <v>0</v>
      </c>
      <c r="J224" s="16">
        <v>0</v>
      </c>
      <c r="K224" s="16">
        <v>0</v>
      </c>
      <c r="L224" s="16">
        <f t="shared" si="68"/>
        <v>0</v>
      </c>
      <c r="M224" s="16">
        <v>0</v>
      </c>
      <c r="N224" s="16">
        <v>0</v>
      </c>
    </row>
    <row r="225" spans="1:14" ht="39.950000000000003" customHeight="1">
      <c r="A225" s="14">
        <v>2823</v>
      </c>
      <c r="B225" s="15" t="s">
        <v>297</v>
      </c>
      <c r="C225" s="14" t="s">
        <v>187</v>
      </c>
      <c r="D225" s="14" t="s">
        <v>165</v>
      </c>
      <c r="E225" s="14" t="s">
        <v>167</v>
      </c>
      <c r="F225" s="16">
        <f t="shared" si="66"/>
        <v>27495</v>
      </c>
      <c r="G225" s="16">
        <v>23495</v>
      </c>
      <c r="H225" s="16">
        <v>4000</v>
      </c>
      <c r="I225" s="16">
        <f t="shared" si="67"/>
        <v>28335</v>
      </c>
      <c r="J225" s="16">
        <v>24335</v>
      </c>
      <c r="K225" s="16">
        <v>4000</v>
      </c>
      <c r="L225" s="16">
        <f t="shared" si="68"/>
        <v>25187.8</v>
      </c>
      <c r="M225" s="16">
        <v>23186.799999999999</v>
      </c>
      <c r="N225" s="16">
        <v>2001</v>
      </c>
    </row>
    <row r="226" spans="1:14" ht="39.950000000000003" customHeight="1">
      <c r="A226" s="14">
        <v>2824</v>
      </c>
      <c r="B226" s="15" t="s">
        <v>298</v>
      </c>
      <c r="C226" s="14" t="s">
        <v>187</v>
      </c>
      <c r="D226" s="14" t="s">
        <v>165</v>
      </c>
      <c r="E226" s="14" t="s">
        <v>176</v>
      </c>
      <c r="F226" s="16">
        <f t="shared" si="66"/>
        <v>4500</v>
      </c>
      <c r="G226" s="16">
        <v>4500</v>
      </c>
      <c r="H226" s="16">
        <v>0</v>
      </c>
      <c r="I226" s="16">
        <f t="shared" si="67"/>
        <v>4500</v>
      </c>
      <c r="J226" s="16">
        <v>4500</v>
      </c>
      <c r="K226" s="16">
        <v>0</v>
      </c>
      <c r="L226" s="16">
        <f t="shared" si="68"/>
        <v>2598</v>
      </c>
      <c r="M226" s="16">
        <v>2598</v>
      </c>
      <c r="N226" s="16">
        <v>0</v>
      </c>
    </row>
    <row r="227" spans="1:14" ht="27.75" customHeight="1">
      <c r="A227" s="14">
        <v>2825</v>
      </c>
      <c r="B227" s="15" t="s">
        <v>299</v>
      </c>
      <c r="C227" s="14" t="s">
        <v>187</v>
      </c>
      <c r="D227" s="14" t="s">
        <v>165</v>
      </c>
      <c r="E227" s="14" t="s">
        <v>179</v>
      </c>
      <c r="F227" s="16">
        <f t="shared" si="66"/>
        <v>0</v>
      </c>
      <c r="G227" s="16">
        <v>0</v>
      </c>
      <c r="H227" s="16">
        <v>0</v>
      </c>
      <c r="I227" s="16">
        <f t="shared" si="67"/>
        <v>0</v>
      </c>
      <c r="J227" s="16">
        <v>0</v>
      </c>
      <c r="K227" s="16">
        <v>0</v>
      </c>
      <c r="L227" s="16">
        <f t="shared" si="68"/>
        <v>0</v>
      </c>
      <c r="M227" s="16">
        <v>0</v>
      </c>
      <c r="N227" s="16">
        <v>0</v>
      </c>
    </row>
    <row r="228" spans="1:14" ht="27.75" customHeight="1">
      <c r="A228" s="14">
        <v>2826</v>
      </c>
      <c r="B228" s="15" t="s">
        <v>300</v>
      </c>
      <c r="C228" s="14" t="s">
        <v>187</v>
      </c>
      <c r="D228" s="14" t="s">
        <v>165</v>
      </c>
      <c r="E228" s="14" t="s">
        <v>182</v>
      </c>
      <c r="F228" s="16">
        <f t="shared" si="66"/>
        <v>0</v>
      </c>
      <c r="G228" s="16">
        <v>0</v>
      </c>
      <c r="H228" s="16">
        <v>0</v>
      </c>
      <c r="I228" s="16">
        <f t="shared" si="67"/>
        <v>0</v>
      </c>
      <c r="J228" s="16">
        <v>0</v>
      </c>
      <c r="K228" s="16">
        <v>0</v>
      </c>
      <c r="L228" s="16">
        <f t="shared" si="68"/>
        <v>0</v>
      </c>
      <c r="M228" s="16">
        <v>0</v>
      </c>
      <c r="N228" s="16">
        <v>0</v>
      </c>
    </row>
    <row r="229" spans="1:14" ht="39.950000000000003" customHeight="1">
      <c r="A229" s="14">
        <v>2827</v>
      </c>
      <c r="B229" s="15" t="s">
        <v>301</v>
      </c>
      <c r="C229" s="14" t="s">
        <v>187</v>
      </c>
      <c r="D229" s="14" t="s">
        <v>165</v>
      </c>
      <c r="E229" s="14" t="s">
        <v>185</v>
      </c>
      <c r="F229" s="16">
        <f t="shared" si="66"/>
        <v>0</v>
      </c>
      <c r="G229" s="16">
        <v>0</v>
      </c>
      <c r="H229" s="16">
        <v>0</v>
      </c>
      <c r="I229" s="16">
        <f t="shared" si="67"/>
        <v>0</v>
      </c>
      <c r="J229" s="16">
        <v>0</v>
      </c>
      <c r="K229" s="16">
        <v>0</v>
      </c>
      <c r="L229" s="16">
        <f t="shared" si="68"/>
        <v>0</v>
      </c>
      <c r="M229" s="16">
        <v>0</v>
      </c>
      <c r="N229" s="16">
        <v>0</v>
      </c>
    </row>
    <row r="230" spans="1:14" ht="39.950000000000003" customHeight="1">
      <c r="A230" s="14">
        <v>2830</v>
      </c>
      <c r="B230" s="15" t="s">
        <v>302</v>
      </c>
      <c r="C230" s="14" t="s">
        <v>187</v>
      </c>
      <c r="D230" s="14" t="s">
        <v>167</v>
      </c>
      <c r="E230" s="14" t="s">
        <v>159</v>
      </c>
      <c r="F230" s="16">
        <f t="shared" ref="F230:N230" si="69">SUM(F232:F234)</f>
        <v>900</v>
      </c>
      <c r="G230" s="16">
        <f t="shared" si="69"/>
        <v>900</v>
      </c>
      <c r="H230" s="16">
        <f t="shared" si="69"/>
        <v>0</v>
      </c>
      <c r="I230" s="16">
        <f>SUM(I232:I234)</f>
        <v>900</v>
      </c>
      <c r="J230" s="16">
        <f>SUM(J232:J234)</f>
        <v>900</v>
      </c>
      <c r="K230" s="16">
        <f>SUM(K232:K234)</f>
        <v>0</v>
      </c>
      <c r="L230" s="16">
        <f t="shared" si="69"/>
        <v>331.6</v>
      </c>
      <c r="M230" s="16">
        <f t="shared" si="69"/>
        <v>331.6</v>
      </c>
      <c r="N230" s="16">
        <f t="shared" si="69"/>
        <v>0</v>
      </c>
    </row>
    <row r="231" spans="1:14" ht="19.5" customHeight="1">
      <c r="A231" s="14"/>
      <c r="B231" s="15" t="s">
        <v>162</v>
      </c>
      <c r="C231" s="14"/>
      <c r="D231" s="14"/>
      <c r="E231" s="14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 ht="27.75" customHeight="1">
      <c r="A232" s="14">
        <v>2831</v>
      </c>
      <c r="B232" s="15" t="s">
        <v>303</v>
      </c>
      <c r="C232" s="14" t="s">
        <v>187</v>
      </c>
      <c r="D232" s="14" t="s">
        <v>167</v>
      </c>
      <c r="E232" s="14" t="s">
        <v>158</v>
      </c>
      <c r="F232" s="16">
        <f>SUM(G232,H232)</f>
        <v>500</v>
      </c>
      <c r="G232" s="16">
        <v>500</v>
      </c>
      <c r="H232" s="16">
        <v>0</v>
      </c>
      <c r="I232" s="16">
        <f>SUM(J232,K232)</f>
        <v>500</v>
      </c>
      <c r="J232" s="16">
        <v>500</v>
      </c>
      <c r="K232" s="16">
        <v>0</v>
      </c>
      <c r="L232" s="16">
        <f>SUM(M232,N232)</f>
        <v>0</v>
      </c>
      <c r="M232" s="16">
        <v>0</v>
      </c>
      <c r="N232" s="16">
        <v>0</v>
      </c>
    </row>
    <row r="233" spans="1:14" ht="25.5" customHeight="1">
      <c r="A233" s="14">
        <v>2832</v>
      </c>
      <c r="B233" s="15" t="s">
        <v>304</v>
      </c>
      <c r="C233" s="14" t="s">
        <v>187</v>
      </c>
      <c r="D233" s="14" t="s">
        <v>167</v>
      </c>
      <c r="E233" s="14" t="s">
        <v>165</v>
      </c>
      <c r="F233" s="16">
        <f>SUM(G233,H233)</f>
        <v>0</v>
      </c>
      <c r="G233" s="16">
        <v>0</v>
      </c>
      <c r="H233" s="16">
        <v>0</v>
      </c>
      <c r="I233" s="16">
        <f>SUM(J233,K233)</f>
        <v>0</v>
      </c>
      <c r="J233" s="16">
        <v>0</v>
      </c>
      <c r="K233" s="16">
        <v>0</v>
      </c>
      <c r="L233" s="16">
        <f>SUM(M233,N233)</f>
        <v>0</v>
      </c>
      <c r="M233" s="16">
        <v>0</v>
      </c>
      <c r="N233" s="16">
        <v>0</v>
      </c>
    </row>
    <row r="234" spans="1:14" ht="28.5" customHeight="1">
      <c r="A234" s="14">
        <v>2833</v>
      </c>
      <c r="B234" s="15" t="s">
        <v>305</v>
      </c>
      <c r="C234" s="14" t="s">
        <v>187</v>
      </c>
      <c r="D234" s="14" t="s">
        <v>167</v>
      </c>
      <c r="E234" s="14" t="s">
        <v>167</v>
      </c>
      <c r="F234" s="16">
        <f>SUM(G234,H234)</f>
        <v>400</v>
      </c>
      <c r="G234" s="16">
        <v>400</v>
      </c>
      <c r="H234" s="16">
        <v>0</v>
      </c>
      <c r="I234" s="16">
        <f>SUM(J234,K234)</f>
        <v>400</v>
      </c>
      <c r="J234" s="16">
        <v>400</v>
      </c>
      <c r="K234" s="16">
        <v>0</v>
      </c>
      <c r="L234" s="16">
        <f>SUM(M234,N234)</f>
        <v>331.6</v>
      </c>
      <c r="M234" s="16">
        <v>331.6</v>
      </c>
      <c r="N234" s="16">
        <v>0</v>
      </c>
    </row>
    <row r="235" spans="1:14" ht="30" customHeight="1">
      <c r="A235" s="14">
        <v>2840</v>
      </c>
      <c r="B235" s="15" t="s">
        <v>306</v>
      </c>
      <c r="C235" s="14" t="s">
        <v>187</v>
      </c>
      <c r="D235" s="14" t="s">
        <v>176</v>
      </c>
      <c r="E235" s="14" t="s">
        <v>159</v>
      </c>
      <c r="F235" s="16">
        <f t="shared" ref="F235:N235" si="70">SUM(F237:F239)</f>
        <v>1000</v>
      </c>
      <c r="G235" s="16">
        <f t="shared" si="70"/>
        <v>1000</v>
      </c>
      <c r="H235" s="16">
        <f t="shared" si="70"/>
        <v>0</v>
      </c>
      <c r="I235" s="16">
        <f>SUM(I237:I239)</f>
        <v>8000</v>
      </c>
      <c r="J235" s="16">
        <f>SUM(J237:J239)</f>
        <v>8000</v>
      </c>
      <c r="K235" s="16">
        <f>SUM(K237:K239)</f>
        <v>0</v>
      </c>
      <c r="L235" s="16">
        <f t="shared" si="70"/>
        <v>7824.3</v>
      </c>
      <c r="M235" s="16">
        <f t="shared" si="70"/>
        <v>7824.3</v>
      </c>
      <c r="N235" s="16">
        <f t="shared" si="70"/>
        <v>0</v>
      </c>
    </row>
    <row r="236" spans="1:14" ht="20.25" customHeight="1">
      <c r="A236" s="14"/>
      <c r="B236" s="15" t="s">
        <v>162</v>
      </c>
      <c r="C236" s="14"/>
      <c r="D236" s="14"/>
      <c r="E236" s="14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 ht="31.5" customHeight="1">
      <c r="A237" s="14">
        <v>2841</v>
      </c>
      <c r="B237" s="15" t="s">
        <v>307</v>
      </c>
      <c r="C237" s="14" t="s">
        <v>187</v>
      </c>
      <c r="D237" s="14" t="s">
        <v>176</v>
      </c>
      <c r="E237" s="14" t="s">
        <v>158</v>
      </c>
      <c r="F237" s="16">
        <f>SUM(G237,H237)</f>
        <v>0</v>
      </c>
      <c r="G237" s="16">
        <v>0</v>
      </c>
      <c r="H237" s="16">
        <v>0</v>
      </c>
      <c r="I237" s="16">
        <f>SUM(J237,K237)</f>
        <v>0</v>
      </c>
      <c r="J237" s="16">
        <v>0</v>
      </c>
      <c r="K237" s="16">
        <v>0</v>
      </c>
      <c r="L237" s="16">
        <f>SUM(M237,N237)</f>
        <v>0</v>
      </c>
      <c r="M237" s="16">
        <v>0</v>
      </c>
      <c r="N237" s="16">
        <v>0</v>
      </c>
    </row>
    <row r="238" spans="1:14" ht="41.25" customHeight="1">
      <c r="A238" s="14">
        <v>2842</v>
      </c>
      <c r="B238" s="15" t="s">
        <v>308</v>
      </c>
      <c r="C238" s="14" t="s">
        <v>187</v>
      </c>
      <c r="D238" s="14" t="s">
        <v>176</v>
      </c>
      <c r="E238" s="14" t="s">
        <v>165</v>
      </c>
      <c r="F238" s="16">
        <f>SUM(G238,H238)</f>
        <v>1000</v>
      </c>
      <c r="G238" s="16">
        <v>1000</v>
      </c>
      <c r="H238" s="16">
        <v>0</v>
      </c>
      <c r="I238" s="16">
        <f>SUM(J238,K238)</f>
        <v>8000</v>
      </c>
      <c r="J238" s="16">
        <v>8000</v>
      </c>
      <c r="K238" s="16">
        <v>0</v>
      </c>
      <c r="L238" s="16">
        <f>SUM(M238,N238)</f>
        <v>7824.3</v>
      </c>
      <c r="M238" s="16">
        <v>7824.3</v>
      </c>
      <c r="N238" s="16">
        <v>0</v>
      </c>
    </row>
    <row r="239" spans="1:14" ht="39.950000000000003" customHeight="1">
      <c r="A239" s="14">
        <v>2843</v>
      </c>
      <c r="B239" s="15" t="s">
        <v>306</v>
      </c>
      <c r="C239" s="14" t="s">
        <v>187</v>
      </c>
      <c r="D239" s="14" t="s">
        <v>176</v>
      </c>
      <c r="E239" s="14" t="s">
        <v>167</v>
      </c>
      <c r="F239" s="16">
        <f>SUM(G239,H239)</f>
        <v>0</v>
      </c>
      <c r="G239" s="16">
        <v>0</v>
      </c>
      <c r="H239" s="16">
        <v>0</v>
      </c>
      <c r="I239" s="16">
        <f>SUM(J239,K239)</f>
        <v>0</v>
      </c>
      <c r="J239" s="16">
        <v>0</v>
      </c>
      <c r="K239" s="16">
        <v>0</v>
      </c>
      <c r="L239" s="16">
        <f>SUM(M239,N239)</f>
        <v>0</v>
      </c>
      <c r="M239" s="16">
        <v>0</v>
      </c>
      <c r="N239" s="16">
        <v>0</v>
      </c>
    </row>
    <row r="240" spans="1:14" ht="39.950000000000003" customHeight="1">
      <c r="A240" s="14">
        <v>2850</v>
      </c>
      <c r="B240" s="15" t="s">
        <v>309</v>
      </c>
      <c r="C240" s="14" t="s">
        <v>187</v>
      </c>
      <c r="D240" s="14" t="s">
        <v>179</v>
      </c>
      <c r="E240" s="14" t="s">
        <v>159</v>
      </c>
      <c r="F240" s="16">
        <f t="shared" ref="F240:N240" si="71">SUM(F242)</f>
        <v>0</v>
      </c>
      <c r="G240" s="16">
        <f t="shared" si="71"/>
        <v>0</v>
      </c>
      <c r="H240" s="16">
        <f t="shared" si="71"/>
        <v>0</v>
      </c>
      <c r="I240" s="16">
        <f>SUM(I242)</f>
        <v>0</v>
      </c>
      <c r="J240" s="16">
        <f>SUM(J242)</f>
        <v>0</v>
      </c>
      <c r="K240" s="16">
        <f>SUM(K242)</f>
        <v>0</v>
      </c>
      <c r="L240" s="16">
        <f t="shared" si="71"/>
        <v>0</v>
      </c>
      <c r="M240" s="16">
        <f t="shared" si="71"/>
        <v>0</v>
      </c>
      <c r="N240" s="16">
        <f t="shared" si="71"/>
        <v>0</v>
      </c>
    </row>
    <row r="241" spans="1:14" ht="18.75" customHeight="1">
      <c r="A241" s="14"/>
      <c r="B241" s="15" t="s">
        <v>162</v>
      </c>
      <c r="C241" s="14"/>
      <c r="D241" s="14"/>
      <c r="E241" s="14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ht="45" customHeight="1">
      <c r="A242" s="14">
        <v>2851</v>
      </c>
      <c r="B242" s="15" t="s">
        <v>309</v>
      </c>
      <c r="C242" s="14" t="s">
        <v>187</v>
      </c>
      <c r="D242" s="14" t="s">
        <v>179</v>
      </c>
      <c r="E242" s="14" t="s">
        <v>158</v>
      </c>
      <c r="F242" s="16">
        <f>SUM(G242,H242)</f>
        <v>0</v>
      </c>
      <c r="G242" s="16">
        <v>0</v>
      </c>
      <c r="H242" s="16">
        <v>0</v>
      </c>
      <c r="I242" s="16">
        <f>SUM(J242,K242)</f>
        <v>0</v>
      </c>
      <c r="J242" s="16">
        <v>0</v>
      </c>
      <c r="K242" s="16">
        <v>0</v>
      </c>
      <c r="L242" s="16">
        <f>SUM(M242,N242)</f>
        <v>0</v>
      </c>
      <c r="M242" s="16">
        <v>0</v>
      </c>
      <c r="N242" s="16">
        <v>0</v>
      </c>
    </row>
    <row r="243" spans="1:14" ht="39.950000000000003" customHeight="1">
      <c r="A243" s="14">
        <v>2860</v>
      </c>
      <c r="B243" s="15" t="s">
        <v>310</v>
      </c>
      <c r="C243" s="14" t="s">
        <v>187</v>
      </c>
      <c r="D243" s="14" t="s">
        <v>182</v>
      </c>
      <c r="E243" s="14" t="s">
        <v>159</v>
      </c>
      <c r="F243" s="16">
        <f t="shared" ref="F243:N243" si="72">SUM(F245)</f>
        <v>0</v>
      </c>
      <c r="G243" s="16">
        <f t="shared" si="72"/>
        <v>0</v>
      </c>
      <c r="H243" s="16">
        <f t="shared" si="72"/>
        <v>0</v>
      </c>
      <c r="I243" s="16">
        <f>SUM(I245)</f>
        <v>0</v>
      </c>
      <c r="J243" s="16">
        <f>SUM(J245)</f>
        <v>0</v>
      </c>
      <c r="K243" s="16">
        <f>SUM(K245)</f>
        <v>0</v>
      </c>
      <c r="L243" s="16">
        <f t="shared" si="72"/>
        <v>0</v>
      </c>
      <c r="M243" s="16">
        <f t="shared" si="72"/>
        <v>0</v>
      </c>
      <c r="N243" s="16">
        <f t="shared" si="72"/>
        <v>0</v>
      </c>
    </row>
    <row r="244" spans="1:14" ht="17.25" customHeight="1">
      <c r="A244" s="14"/>
      <c r="B244" s="15" t="s">
        <v>162</v>
      </c>
      <c r="C244" s="14"/>
      <c r="D244" s="14"/>
      <c r="E244" s="14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ht="39.950000000000003" customHeight="1">
      <c r="A245" s="14">
        <v>2861</v>
      </c>
      <c r="B245" s="15" t="s">
        <v>310</v>
      </c>
      <c r="C245" s="14" t="s">
        <v>187</v>
      </c>
      <c r="D245" s="14" t="s">
        <v>182</v>
      </c>
      <c r="E245" s="14" t="s">
        <v>158</v>
      </c>
      <c r="F245" s="16">
        <f>SUM(G245,H245)</f>
        <v>0</v>
      </c>
      <c r="G245" s="16">
        <v>0</v>
      </c>
      <c r="H245" s="16">
        <v>0</v>
      </c>
      <c r="I245" s="16">
        <f>SUM(J245,K245)</f>
        <v>0</v>
      </c>
      <c r="J245" s="16">
        <v>0</v>
      </c>
      <c r="K245" s="16">
        <v>0</v>
      </c>
      <c r="L245" s="16">
        <f>SUM(M245,N245)</f>
        <v>0</v>
      </c>
      <c r="M245" s="16">
        <v>0</v>
      </c>
      <c r="N245" s="16">
        <v>0</v>
      </c>
    </row>
    <row r="246" spans="1:14" ht="50.25" customHeight="1">
      <c r="A246" s="14">
        <v>2900</v>
      </c>
      <c r="B246" s="15" t="s">
        <v>311</v>
      </c>
      <c r="C246" s="14" t="s">
        <v>257</v>
      </c>
      <c r="D246" s="14" t="s">
        <v>159</v>
      </c>
      <c r="E246" s="14" t="s">
        <v>159</v>
      </c>
      <c r="F246" s="16">
        <f t="shared" ref="F246:N246" si="73">SUM(F248,F252,F256,F260,F264,F268,F271,F274)</f>
        <v>451031.9</v>
      </c>
      <c r="G246" s="16">
        <f t="shared" si="73"/>
        <v>114100</v>
      </c>
      <c r="H246" s="16">
        <f t="shared" si="73"/>
        <v>336931.9</v>
      </c>
      <c r="I246" s="16">
        <f>SUM(I248,I252,I256,I260,I264,I268,I271,I274)</f>
        <v>454163.30000000005</v>
      </c>
      <c r="J246" s="16">
        <f>SUM(J248,J252,J256,J260,J264,J268,J271,J274)</f>
        <v>117231.4</v>
      </c>
      <c r="K246" s="16">
        <f>SUM(K248,K252,K256,K260,K264,K268,K271,K274)</f>
        <v>336931.9</v>
      </c>
      <c r="L246" s="16">
        <f t="shared" si="73"/>
        <v>232615.19999999998</v>
      </c>
      <c r="M246" s="16">
        <f t="shared" si="73"/>
        <v>109872.9</v>
      </c>
      <c r="N246" s="16">
        <f t="shared" si="73"/>
        <v>122742.3</v>
      </c>
    </row>
    <row r="247" spans="1:14" ht="23.25" customHeight="1">
      <c r="A247" s="14"/>
      <c r="B247" s="15" t="s">
        <v>162</v>
      </c>
      <c r="C247" s="14"/>
      <c r="D247" s="14"/>
      <c r="E247" s="14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ht="39.950000000000003" customHeight="1">
      <c r="A248" s="14">
        <v>2910</v>
      </c>
      <c r="B248" s="15" t="s">
        <v>312</v>
      </c>
      <c r="C248" s="14" t="s">
        <v>257</v>
      </c>
      <c r="D248" s="14" t="s">
        <v>158</v>
      </c>
      <c r="E248" s="14" t="s">
        <v>159</v>
      </c>
      <c r="F248" s="16">
        <f t="shared" ref="F248:M248" si="74">SUM(F250:F251)</f>
        <v>53200</v>
      </c>
      <c r="G248" s="16">
        <f t="shared" si="74"/>
        <v>52200</v>
      </c>
      <c r="H248" s="16">
        <f t="shared" si="74"/>
        <v>1000</v>
      </c>
      <c r="I248" s="16">
        <f>SUM(I250:I251)</f>
        <v>53200</v>
      </c>
      <c r="J248" s="16">
        <f>SUM(J250:J251)</f>
        <v>52200</v>
      </c>
      <c r="K248" s="16">
        <f>SUM(K250:K251)</f>
        <v>1000</v>
      </c>
      <c r="L248" s="16">
        <f t="shared" si="74"/>
        <v>45883.299999999996</v>
      </c>
      <c r="M248" s="16">
        <f t="shared" si="74"/>
        <v>45106.299999999996</v>
      </c>
      <c r="N248" s="16">
        <v>777</v>
      </c>
    </row>
    <row r="249" spans="1:14" ht="19.5" customHeight="1">
      <c r="A249" s="14"/>
      <c r="B249" s="15" t="s">
        <v>162</v>
      </c>
      <c r="C249" s="14"/>
      <c r="D249" s="14"/>
      <c r="E249" s="14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ht="39.950000000000003" customHeight="1">
      <c r="A250" s="14">
        <v>2911</v>
      </c>
      <c r="B250" s="15" t="s">
        <v>313</v>
      </c>
      <c r="C250" s="14" t="s">
        <v>257</v>
      </c>
      <c r="D250" s="14" t="s">
        <v>158</v>
      </c>
      <c r="E250" s="14" t="s">
        <v>158</v>
      </c>
      <c r="F250" s="16">
        <f>SUM(G250,H250)</f>
        <v>52700</v>
      </c>
      <c r="G250" s="16">
        <v>51700</v>
      </c>
      <c r="H250" s="16">
        <v>1000</v>
      </c>
      <c r="I250" s="16">
        <f>SUM(J250,K250)</f>
        <v>52700</v>
      </c>
      <c r="J250" s="16">
        <v>51700</v>
      </c>
      <c r="K250" s="16">
        <v>1000</v>
      </c>
      <c r="L250" s="16">
        <f>SUM(M250,N250)</f>
        <v>45384.1</v>
      </c>
      <c r="M250" s="16">
        <v>44607.1</v>
      </c>
      <c r="N250" s="16">
        <v>777</v>
      </c>
    </row>
    <row r="251" spans="1:14" ht="30" customHeight="1">
      <c r="A251" s="14">
        <v>2912</v>
      </c>
      <c r="B251" s="15" t="s">
        <v>314</v>
      </c>
      <c r="C251" s="14" t="s">
        <v>257</v>
      </c>
      <c r="D251" s="14" t="s">
        <v>158</v>
      </c>
      <c r="E251" s="14" t="s">
        <v>165</v>
      </c>
      <c r="F251" s="16">
        <f>SUM(G251,H251)</f>
        <v>500</v>
      </c>
      <c r="G251" s="16">
        <v>500</v>
      </c>
      <c r="H251" s="16">
        <v>0</v>
      </c>
      <c r="I251" s="16">
        <f>SUM(J251,K251)</f>
        <v>500</v>
      </c>
      <c r="J251" s="16">
        <v>500</v>
      </c>
      <c r="K251" s="16">
        <v>0</v>
      </c>
      <c r="L251" s="16">
        <f>SUM(M251,N251)</f>
        <v>499.2</v>
      </c>
      <c r="M251" s="16">
        <v>499.2</v>
      </c>
      <c r="N251" s="16">
        <v>0</v>
      </c>
    </row>
    <row r="252" spans="1:14" ht="39.950000000000003" customHeight="1">
      <c r="A252" s="14">
        <v>2920</v>
      </c>
      <c r="B252" s="15" t="s">
        <v>315</v>
      </c>
      <c r="C252" s="14" t="s">
        <v>257</v>
      </c>
      <c r="D252" s="14" t="s">
        <v>165</v>
      </c>
      <c r="E252" s="14" t="s">
        <v>159</v>
      </c>
      <c r="F252" s="16">
        <f t="shared" ref="F252:N252" si="75">SUM(F254:F255)</f>
        <v>0</v>
      </c>
      <c r="G252" s="16">
        <f t="shared" si="75"/>
        <v>0</v>
      </c>
      <c r="H252" s="16">
        <f t="shared" si="75"/>
        <v>0</v>
      </c>
      <c r="I252" s="16">
        <f>SUM(I254:I255)</f>
        <v>0</v>
      </c>
      <c r="J252" s="16">
        <f>SUM(J254:J255)</f>
        <v>0</v>
      </c>
      <c r="K252" s="16">
        <f>SUM(K254:K255)</f>
        <v>0</v>
      </c>
      <c r="L252" s="16">
        <f t="shared" si="75"/>
        <v>0</v>
      </c>
      <c r="M252" s="16">
        <f t="shared" si="75"/>
        <v>0</v>
      </c>
      <c r="N252" s="16">
        <f t="shared" si="75"/>
        <v>0</v>
      </c>
    </row>
    <row r="253" spans="1:14" ht="17.25" customHeight="1">
      <c r="A253" s="14"/>
      <c r="B253" s="15" t="s">
        <v>162</v>
      </c>
      <c r="C253" s="14"/>
      <c r="D253" s="14"/>
      <c r="E253" s="14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ht="29.25" customHeight="1">
      <c r="A254" s="14">
        <v>2921</v>
      </c>
      <c r="B254" s="15" t="s">
        <v>316</v>
      </c>
      <c r="C254" s="14" t="s">
        <v>257</v>
      </c>
      <c r="D254" s="14" t="s">
        <v>165</v>
      </c>
      <c r="E254" s="14" t="s">
        <v>158</v>
      </c>
      <c r="F254" s="16">
        <f>SUM(G254,H254)</f>
        <v>0</v>
      </c>
      <c r="G254" s="16">
        <v>0</v>
      </c>
      <c r="H254" s="16">
        <v>0</v>
      </c>
      <c r="I254" s="16">
        <f>SUM(J254,K254)</f>
        <v>0</v>
      </c>
      <c r="J254" s="16">
        <v>0</v>
      </c>
      <c r="K254" s="16">
        <v>0</v>
      </c>
      <c r="L254" s="16">
        <f>SUM(M254,N254)</f>
        <v>0</v>
      </c>
      <c r="M254" s="16">
        <v>0</v>
      </c>
      <c r="N254" s="16">
        <v>0</v>
      </c>
    </row>
    <row r="255" spans="1:14" ht="26.25" customHeight="1">
      <c r="A255" s="14">
        <v>2922</v>
      </c>
      <c r="B255" s="15" t="s">
        <v>317</v>
      </c>
      <c r="C255" s="14" t="s">
        <v>257</v>
      </c>
      <c r="D255" s="14" t="s">
        <v>165</v>
      </c>
      <c r="E255" s="14" t="s">
        <v>165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57" customHeight="1">
      <c r="A256" s="14">
        <v>2930</v>
      </c>
      <c r="B256" s="15" t="s">
        <v>318</v>
      </c>
      <c r="C256" s="14" t="s">
        <v>257</v>
      </c>
      <c r="D256" s="14" t="s">
        <v>167</v>
      </c>
      <c r="E256" s="14" t="s">
        <v>159</v>
      </c>
      <c r="F256" s="16">
        <f t="shared" ref="F256:N256" si="76">SUM(F258:F259)</f>
        <v>0</v>
      </c>
      <c r="G256" s="16">
        <f t="shared" si="76"/>
        <v>0</v>
      </c>
      <c r="H256" s="16">
        <f t="shared" si="76"/>
        <v>0</v>
      </c>
      <c r="I256" s="16">
        <f>SUM(I258:I259)</f>
        <v>0</v>
      </c>
      <c r="J256" s="16">
        <f>SUM(J258:J259)</f>
        <v>0</v>
      </c>
      <c r="K256" s="16">
        <f>SUM(K258:K259)</f>
        <v>0</v>
      </c>
      <c r="L256" s="16">
        <f t="shared" si="76"/>
        <v>0</v>
      </c>
      <c r="M256" s="16">
        <f t="shared" si="76"/>
        <v>0</v>
      </c>
      <c r="N256" s="16">
        <f t="shared" si="76"/>
        <v>0</v>
      </c>
    </row>
    <row r="257" spans="1:14" ht="21" customHeight="1">
      <c r="A257" s="14"/>
      <c r="B257" s="15" t="s">
        <v>162</v>
      </c>
      <c r="C257" s="14"/>
      <c r="D257" s="14"/>
      <c r="E257" s="14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ht="39.950000000000003" customHeight="1">
      <c r="A258" s="14">
        <v>2931</v>
      </c>
      <c r="B258" s="15" t="s">
        <v>319</v>
      </c>
      <c r="C258" s="14" t="s">
        <v>257</v>
      </c>
      <c r="D258" s="14" t="s">
        <v>167</v>
      </c>
      <c r="E258" s="14" t="s">
        <v>158</v>
      </c>
      <c r="F258" s="16">
        <f>SUM(G258,H258)</f>
        <v>0</v>
      </c>
      <c r="G258" s="16">
        <v>0</v>
      </c>
      <c r="H258" s="16">
        <v>0</v>
      </c>
      <c r="I258" s="16">
        <f>SUM(J258,K258)</f>
        <v>0</v>
      </c>
      <c r="J258" s="16">
        <v>0</v>
      </c>
      <c r="K258" s="16">
        <v>0</v>
      </c>
      <c r="L258" s="16">
        <f>SUM(M258,N258)</f>
        <v>0</v>
      </c>
      <c r="M258" s="16">
        <v>0</v>
      </c>
      <c r="N258" s="16">
        <v>0</v>
      </c>
    </row>
    <row r="259" spans="1:14" ht="39.950000000000003" customHeight="1">
      <c r="A259" s="14">
        <v>2932</v>
      </c>
      <c r="B259" s="15" t="s">
        <v>320</v>
      </c>
      <c r="C259" s="14" t="s">
        <v>257</v>
      </c>
      <c r="D259" s="14" t="s">
        <v>167</v>
      </c>
      <c r="E259" s="14" t="s">
        <v>165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2940</v>
      </c>
      <c r="B260" s="15" t="s">
        <v>321</v>
      </c>
      <c r="C260" s="14" t="s">
        <v>257</v>
      </c>
      <c r="D260" s="14" t="s">
        <v>176</v>
      </c>
      <c r="E260" s="14" t="s">
        <v>159</v>
      </c>
      <c r="F260" s="16">
        <f t="shared" ref="F260:N260" si="77">SUM(F262:F263)</f>
        <v>0</v>
      </c>
      <c r="G260" s="16">
        <f t="shared" si="77"/>
        <v>0</v>
      </c>
      <c r="H260" s="16">
        <f t="shared" si="77"/>
        <v>0</v>
      </c>
      <c r="I260" s="16">
        <f>SUM(I262:I263)</f>
        <v>0</v>
      </c>
      <c r="J260" s="16">
        <f>SUM(J262:J263)</f>
        <v>0</v>
      </c>
      <c r="K260" s="16">
        <f>SUM(K262:K263)</f>
        <v>0</v>
      </c>
      <c r="L260" s="16">
        <f t="shared" si="77"/>
        <v>0</v>
      </c>
      <c r="M260" s="16">
        <f t="shared" si="77"/>
        <v>0</v>
      </c>
      <c r="N260" s="16">
        <f t="shared" si="77"/>
        <v>0</v>
      </c>
    </row>
    <row r="261" spans="1:14" ht="39.950000000000003" customHeight="1">
      <c r="A261" s="14"/>
      <c r="B261" s="15" t="s">
        <v>162</v>
      </c>
      <c r="C261" s="14"/>
      <c r="D261" s="14"/>
      <c r="E261" s="14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ht="39.950000000000003" customHeight="1">
      <c r="A262" s="14">
        <v>2941</v>
      </c>
      <c r="B262" s="15" t="s">
        <v>322</v>
      </c>
      <c r="C262" s="14" t="s">
        <v>257</v>
      </c>
      <c r="D262" s="14" t="s">
        <v>176</v>
      </c>
      <c r="E262" s="14" t="s">
        <v>158</v>
      </c>
      <c r="F262" s="16">
        <f>SUM(G262,H262)</f>
        <v>0</v>
      </c>
      <c r="G262" s="16">
        <v>0</v>
      </c>
      <c r="H262" s="16">
        <v>0</v>
      </c>
      <c r="I262" s="16">
        <f>SUM(J262,K262)</f>
        <v>0</v>
      </c>
      <c r="J262" s="16">
        <v>0</v>
      </c>
      <c r="K262" s="16">
        <v>0</v>
      </c>
      <c r="L262" s="16">
        <f>SUM(M262,N262)</f>
        <v>0</v>
      </c>
      <c r="M262" s="16">
        <v>0</v>
      </c>
      <c r="N262" s="16">
        <v>0</v>
      </c>
    </row>
    <row r="263" spans="1:14" ht="39.950000000000003" customHeight="1">
      <c r="A263" s="14">
        <v>2942</v>
      </c>
      <c r="B263" s="15" t="s">
        <v>323</v>
      </c>
      <c r="C263" s="14" t="s">
        <v>257</v>
      </c>
      <c r="D263" s="14" t="s">
        <v>176</v>
      </c>
      <c r="E263" s="14" t="s">
        <v>165</v>
      </c>
      <c r="F263" s="16">
        <f>SUM(G263,H263)</f>
        <v>0</v>
      </c>
      <c r="G263" s="16">
        <v>0</v>
      </c>
      <c r="H263" s="16">
        <v>0</v>
      </c>
      <c r="I263" s="16">
        <f>SUM(J263,K263)</f>
        <v>0</v>
      </c>
      <c r="J263" s="16">
        <v>0</v>
      </c>
      <c r="K263" s="16">
        <v>0</v>
      </c>
      <c r="L263" s="16">
        <f>SUM(M263,N263)</f>
        <v>0</v>
      </c>
      <c r="M263" s="16">
        <v>0</v>
      </c>
      <c r="N263" s="16">
        <v>0</v>
      </c>
    </row>
    <row r="264" spans="1:14" ht="39.950000000000003" customHeight="1">
      <c r="A264" s="14">
        <v>2950</v>
      </c>
      <c r="B264" s="15" t="s">
        <v>324</v>
      </c>
      <c r="C264" s="14" t="s">
        <v>257</v>
      </c>
      <c r="D264" s="14" t="s">
        <v>179</v>
      </c>
      <c r="E264" s="14" t="s">
        <v>159</v>
      </c>
      <c r="F264" s="16">
        <f t="shared" ref="F264:N264" si="78">SUM(F266:F267)</f>
        <v>397831.9</v>
      </c>
      <c r="G264" s="16">
        <f t="shared" si="78"/>
        <v>61900</v>
      </c>
      <c r="H264" s="16">
        <f t="shared" si="78"/>
        <v>335931.9</v>
      </c>
      <c r="I264" s="16">
        <f>SUM(I266:I267)</f>
        <v>400963.30000000005</v>
      </c>
      <c r="J264" s="16">
        <f>SUM(J266:J267)</f>
        <v>65031.4</v>
      </c>
      <c r="K264" s="16">
        <f>SUM(K266:K267)</f>
        <v>335931.9</v>
      </c>
      <c r="L264" s="16">
        <f t="shared" si="78"/>
        <v>186731.9</v>
      </c>
      <c r="M264" s="16">
        <f t="shared" si="78"/>
        <v>64766.6</v>
      </c>
      <c r="N264" s="16">
        <f t="shared" si="78"/>
        <v>121965.3</v>
      </c>
    </row>
    <row r="265" spans="1:14" ht="39.950000000000003" customHeight="1">
      <c r="A265" s="14"/>
      <c r="B265" s="15" t="s">
        <v>162</v>
      </c>
      <c r="C265" s="14"/>
      <c r="D265" s="14"/>
      <c r="E265" s="14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ht="39.950000000000003" customHeight="1">
      <c r="A266" s="14">
        <v>2951</v>
      </c>
      <c r="B266" s="15" t="s">
        <v>325</v>
      </c>
      <c r="C266" s="14" t="s">
        <v>257</v>
      </c>
      <c r="D266" s="14" t="s">
        <v>179</v>
      </c>
      <c r="E266" s="14" t="s">
        <v>158</v>
      </c>
      <c r="F266" s="16">
        <f>SUM(G266,H266)</f>
        <v>397831.9</v>
      </c>
      <c r="G266" s="16">
        <v>61900</v>
      </c>
      <c r="H266" s="16">
        <v>335931.9</v>
      </c>
      <c r="I266" s="16">
        <f>SUM(J266,K266)</f>
        <v>400963.30000000005</v>
      </c>
      <c r="J266" s="16">
        <v>65031.4</v>
      </c>
      <c r="K266" s="16">
        <v>335931.9</v>
      </c>
      <c r="L266" s="16">
        <f>SUM(M266,N266)</f>
        <v>186731.9</v>
      </c>
      <c r="M266" s="16">
        <v>64766.6</v>
      </c>
      <c r="N266" s="16">
        <v>121965.3</v>
      </c>
    </row>
    <row r="267" spans="1:14" ht="39.950000000000003" customHeight="1">
      <c r="A267" s="14">
        <v>2952</v>
      </c>
      <c r="B267" s="15" t="s">
        <v>326</v>
      </c>
      <c r="C267" s="14" t="s">
        <v>257</v>
      </c>
      <c r="D267" s="14" t="s">
        <v>179</v>
      </c>
      <c r="E267" s="14" t="s">
        <v>165</v>
      </c>
      <c r="F267" s="16">
        <f>SUM(G267,H267)</f>
        <v>0</v>
      </c>
      <c r="G267" s="16">
        <v>0</v>
      </c>
      <c r="H267" s="16">
        <v>0</v>
      </c>
      <c r="I267" s="16">
        <f>SUM(J267,K267)</f>
        <v>0</v>
      </c>
      <c r="J267" s="16">
        <v>0</v>
      </c>
      <c r="K267" s="16">
        <v>0</v>
      </c>
      <c r="L267" s="16">
        <f>SUM(M267,N267)</f>
        <v>0</v>
      </c>
      <c r="M267" s="16">
        <v>0</v>
      </c>
      <c r="N267" s="16">
        <v>0</v>
      </c>
    </row>
    <row r="268" spans="1:14" ht="39.950000000000003" customHeight="1">
      <c r="A268" s="14">
        <v>2960</v>
      </c>
      <c r="B268" s="15" t="s">
        <v>327</v>
      </c>
      <c r="C268" s="14" t="s">
        <v>257</v>
      </c>
      <c r="D268" s="14" t="s">
        <v>182</v>
      </c>
      <c r="E268" s="14" t="s">
        <v>159</v>
      </c>
      <c r="F268" s="16">
        <f t="shared" ref="F268:N268" si="79">SUM(F270)</f>
        <v>0</v>
      </c>
      <c r="G268" s="16">
        <f t="shared" si="79"/>
        <v>0</v>
      </c>
      <c r="H268" s="16">
        <f t="shared" si="79"/>
        <v>0</v>
      </c>
      <c r="I268" s="16">
        <f>SUM(I270)</f>
        <v>0</v>
      </c>
      <c r="J268" s="16">
        <f>SUM(J270)</f>
        <v>0</v>
      </c>
      <c r="K268" s="16">
        <f>SUM(K270)</f>
        <v>0</v>
      </c>
      <c r="L268" s="16">
        <f t="shared" si="79"/>
        <v>0</v>
      </c>
      <c r="M268" s="16">
        <f t="shared" si="79"/>
        <v>0</v>
      </c>
      <c r="N268" s="16">
        <f t="shared" si="79"/>
        <v>0</v>
      </c>
    </row>
    <row r="269" spans="1:14" ht="39.950000000000003" customHeight="1">
      <c r="A269" s="14"/>
      <c r="B269" s="15" t="s">
        <v>162</v>
      </c>
      <c r="C269" s="14"/>
      <c r="D269" s="14"/>
      <c r="E269" s="14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ht="39.950000000000003" customHeight="1">
      <c r="A270" s="14">
        <v>2961</v>
      </c>
      <c r="B270" s="15" t="s">
        <v>327</v>
      </c>
      <c r="C270" s="14" t="s">
        <v>257</v>
      </c>
      <c r="D270" s="14" t="s">
        <v>182</v>
      </c>
      <c r="E270" s="14" t="s">
        <v>158</v>
      </c>
      <c r="F270" s="16">
        <f>SUM(G270,H270)</f>
        <v>0</v>
      </c>
      <c r="G270" s="16">
        <v>0</v>
      </c>
      <c r="H270" s="16">
        <v>0</v>
      </c>
      <c r="I270" s="16">
        <f>SUM(J270,K270)</f>
        <v>0</v>
      </c>
      <c r="J270" s="16">
        <v>0</v>
      </c>
      <c r="K270" s="16">
        <v>0</v>
      </c>
      <c r="L270" s="16">
        <f>SUM(M270,N270)</f>
        <v>0</v>
      </c>
      <c r="M270" s="16">
        <v>0</v>
      </c>
      <c r="N270" s="16">
        <v>0</v>
      </c>
    </row>
    <row r="271" spans="1:14" ht="39.950000000000003" customHeight="1">
      <c r="A271" s="14">
        <v>2970</v>
      </c>
      <c r="B271" s="15" t="s">
        <v>328</v>
      </c>
      <c r="C271" s="14" t="s">
        <v>257</v>
      </c>
      <c r="D271" s="14" t="s">
        <v>185</v>
      </c>
      <c r="E271" s="14" t="s">
        <v>159</v>
      </c>
      <c r="F271" s="16">
        <f t="shared" ref="F271:N271" si="80">SUM(F273)</f>
        <v>0</v>
      </c>
      <c r="G271" s="16">
        <f t="shared" si="80"/>
        <v>0</v>
      </c>
      <c r="H271" s="16">
        <f t="shared" si="80"/>
        <v>0</v>
      </c>
      <c r="I271" s="16">
        <f>SUM(I273)</f>
        <v>0</v>
      </c>
      <c r="J271" s="16">
        <f>SUM(J273)</f>
        <v>0</v>
      </c>
      <c r="K271" s="16">
        <f>SUM(K273)</f>
        <v>0</v>
      </c>
      <c r="L271" s="16">
        <f t="shared" si="80"/>
        <v>0</v>
      </c>
      <c r="M271" s="16">
        <f t="shared" si="80"/>
        <v>0</v>
      </c>
      <c r="N271" s="16">
        <f t="shared" si="80"/>
        <v>0</v>
      </c>
    </row>
    <row r="272" spans="1:14" ht="39.950000000000003" customHeight="1">
      <c r="A272" s="14"/>
      <c r="B272" s="15" t="s">
        <v>162</v>
      </c>
      <c r="C272" s="14"/>
      <c r="D272" s="14"/>
      <c r="E272" s="14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ht="39.950000000000003" customHeight="1">
      <c r="A273" s="14">
        <v>2971</v>
      </c>
      <c r="B273" s="15" t="s">
        <v>328</v>
      </c>
      <c r="C273" s="14" t="s">
        <v>257</v>
      </c>
      <c r="D273" s="14" t="s">
        <v>185</v>
      </c>
      <c r="E273" s="14" t="s">
        <v>158</v>
      </c>
      <c r="F273" s="16">
        <f>SUM(G273,H273)</f>
        <v>0</v>
      </c>
      <c r="G273" s="16">
        <v>0</v>
      </c>
      <c r="H273" s="16">
        <v>0</v>
      </c>
      <c r="I273" s="16">
        <f>SUM(J273,K273)</f>
        <v>0</v>
      </c>
      <c r="J273" s="16">
        <v>0</v>
      </c>
      <c r="K273" s="16">
        <v>0</v>
      </c>
      <c r="L273" s="16">
        <f>SUM(M273,N273)</f>
        <v>0</v>
      </c>
      <c r="M273" s="16">
        <v>0</v>
      </c>
      <c r="N273" s="16">
        <v>0</v>
      </c>
    </row>
    <row r="274" spans="1:14" ht="39.950000000000003" customHeight="1">
      <c r="A274" s="14">
        <v>2980</v>
      </c>
      <c r="B274" s="15" t="s">
        <v>329</v>
      </c>
      <c r="C274" s="14" t="s">
        <v>257</v>
      </c>
      <c r="D274" s="14" t="s">
        <v>187</v>
      </c>
      <c r="E274" s="14" t="s">
        <v>159</v>
      </c>
      <c r="F274" s="16">
        <f t="shared" ref="F274:N274" si="81">SUM(F276)</f>
        <v>0</v>
      </c>
      <c r="G274" s="16">
        <f t="shared" si="81"/>
        <v>0</v>
      </c>
      <c r="H274" s="16">
        <f t="shared" si="81"/>
        <v>0</v>
      </c>
      <c r="I274" s="16">
        <f>SUM(I276)</f>
        <v>0</v>
      </c>
      <c r="J274" s="16">
        <f>SUM(J276)</f>
        <v>0</v>
      </c>
      <c r="K274" s="16">
        <f>SUM(K276)</f>
        <v>0</v>
      </c>
      <c r="L274" s="16">
        <f t="shared" si="81"/>
        <v>0</v>
      </c>
      <c r="M274" s="16">
        <f t="shared" si="81"/>
        <v>0</v>
      </c>
      <c r="N274" s="16">
        <f t="shared" si="81"/>
        <v>0</v>
      </c>
    </row>
    <row r="275" spans="1:14" ht="39.950000000000003" customHeight="1">
      <c r="A275" s="14"/>
      <c r="B275" s="15" t="s">
        <v>162</v>
      </c>
      <c r="C275" s="14"/>
      <c r="D275" s="14"/>
      <c r="E275" s="14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ht="39.950000000000003" customHeight="1">
      <c r="A276" s="14">
        <v>2981</v>
      </c>
      <c r="B276" s="15" t="s">
        <v>329</v>
      </c>
      <c r="C276" s="14" t="s">
        <v>257</v>
      </c>
      <c r="D276" s="14" t="s">
        <v>187</v>
      </c>
      <c r="E276" s="14" t="s">
        <v>158</v>
      </c>
      <c r="F276" s="16">
        <f>SUM(G276,H276)</f>
        <v>0</v>
      </c>
      <c r="G276" s="16">
        <v>0</v>
      </c>
      <c r="H276" s="16">
        <v>0</v>
      </c>
      <c r="I276" s="16">
        <f>SUM(J276,K276)</f>
        <v>0</v>
      </c>
      <c r="J276" s="16">
        <v>0</v>
      </c>
      <c r="K276" s="16">
        <v>0</v>
      </c>
      <c r="L276" s="16">
        <f>SUM(M276,N276)</f>
        <v>0</v>
      </c>
      <c r="M276" s="16">
        <v>0</v>
      </c>
      <c r="N276" s="16">
        <v>0</v>
      </c>
    </row>
    <row r="277" spans="1:14" ht="50.25" customHeight="1">
      <c r="A277" s="14">
        <v>3000</v>
      </c>
      <c r="B277" s="15" t="s">
        <v>330</v>
      </c>
      <c r="C277" s="14" t="s">
        <v>331</v>
      </c>
      <c r="D277" s="14" t="s">
        <v>159</v>
      </c>
      <c r="E277" s="14" t="s">
        <v>159</v>
      </c>
      <c r="F277" s="16">
        <f t="shared" ref="F277:L277" si="82">SUM(F279,F283,F286,F289,F292,F295,F298,F301,F305)</f>
        <v>5140</v>
      </c>
      <c r="G277" s="16">
        <f t="shared" si="82"/>
        <v>5140</v>
      </c>
      <c r="H277" s="16">
        <f t="shared" si="82"/>
        <v>0</v>
      </c>
      <c r="I277" s="16">
        <f>SUM(I279,I283,I286,I289,I292,I295,I298,I301,I305)</f>
        <v>15754</v>
      </c>
      <c r="J277" s="16">
        <f>SUM(J279,J283,J286,J289,J292,J295,J298,J301,J305)</f>
        <v>13654</v>
      </c>
      <c r="K277" s="16">
        <f>SUM(K279,K283,K286,K289,K292,K295,K298,K301,K305)</f>
        <v>2100</v>
      </c>
      <c r="L277" s="16">
        <f t="shared" si="82"/>
        <v>4814</v>
      </c>
      <c r="M277" s="16">
        <f>SUM(M279,M283,M286,M289,M292,M295,M298,M2301,M305)</f>
        <v>4214</v>
      </c>
      <c r="N277" s="16">
        <f>SUM(N279,N283,N286,N289,N292,N295,N298,N301,N305)</f>
        <v>600</v>
      </c>
    </row>
    <row r="278" spans="1:14" ht="39.950000000000003" customHeight="1">
      <c r="A278" s="14"/>
      <c r="B278" s="15" t="s">
        <v>162</v>
      </c>
      <c r="C278" s="14"/>
      <c r="D278" s="14"/>
      <c r="E278" s="14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ht="39.950000000000003" customHeight="1">
      <c r="A279" s="14">
        <v>3010</v>
      </c>
      <c r="B279" s="15" t="s">
        <v>332</v>
      </c>
      <c r="C279" s="14" t="s">
        <v>331</v>
      </c>
      <c r="D279" s="14" t="s">
        <v>158</v>
      </c>
      <c r="E279" s="14" t="s">
        <v>159</v>
      </c>
      <c r="F279" s="16">
        <f t="shared" ref="F279:N279" si="83">SUM(F281:F282)</f>
        <v>0</v>
      </c>
      <c r="G279" s="16">
        <f t="shared" si="83"/>
        <v>0</v>
      </c>
      <c r="H279" s="16">
        <f t="shared" si="83"/>
        <v>0</v>
      </c>
      <c r="I279" s="16">
        <f>SUM(I281:I282)</f>
        <v>0</v>
      </c>
      <c r="J279" s="16">
        <f>SUM(J281:J282)</f>
        <v>0</v>
      </c>
      <c r="K279" s="16">
        <f>SUM(K281:K282)</f>
        <v>0</v>
      </c>
      <c r="L279" s="16">
        <f t="shared" si="83"/>
        <v>0</v>
      </c>
      <c r="M279" s="16">
        <f t="shared" si="83"/>
        <v>0</v>
      </c>
      <c r="N279" s="16">
        <f t="shared" si="83"/>
        <v>0</v>
      </c>
    </row>
    <row r="280" spans="1:14" ht="39.950000000000003" customHeight="1">
      <c r="A280" s="14"/>
      <c r="B280" s="15" t="s">
        <v>162</v>
      </c>
      <c r="C280" s="14"/>
      <c r="D280" s="14"/>
      <c r="E280" s="14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ht="39.950000000000003" customHeight="1">
      <c r="A281" s="14">
        <v>3011</v>
      </c>
      <c r="B281" s="15" t="s">
        <v>333</v>
      </c>
      <c r="C281" s="14" t="s">
        <v>331</v>
      </c>
      <c r="D281" s="14" t="s">
        <v>158</v>
      </c>
      <c r="E281" s="14" t="s">
        <v>158</v>
      </c>
      <c r="F281" s="16">
        <f>SUM(G281,H281)</f>
        <v>0</v>
      </c>
      <c r="G281" s="16">
        <v>0</v>
      </c>
      <c r="H281" s="16">
        <v>0</v>
      </c>
      <c r="I281" s="16">
        <f>SUM(J281,K281)</f>
        <v>0</v>
      </c>
      <c r="J281" s="16">
        <v>0</v>
      </c>
      <c r="K281" s="16">
        <v>0</v>
      </c>
      <c r="L281" s="16">
        <f>SUM(M281,N281)</f>
        <v>0</v>
      </c>
      <c r="M281" s="16">
        <v>0</v>
      </c>
      <c r="N281" s="16">
        <v>0</v>
      </c>
    </row>
    <row r="282" spans="1:14" ht="39.950000000000003" customHeight="1">
      <c r="A282" s="14">
        <v>3012</v>
      </c>
      <c r="B282" s="15" t="s">
        <v>334</v>
      </c>
      <c r="C282" s="14" t="s">
        <v>331</v>
      </c>
      <c r="D282" s="14" t="s">
        <v>158</v>
      </c>
      <c r="E282" s="14" t="s">
        <v>165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9.950000000000003" customHeight="1">
      <c r="A283" s="14">
        <v>3020</v>
      </c>
      <c r="B283" s="15" t="s">
        <v>335</v>
      </c>
      <c r="C283" s="14" t="s">
        <v>331</v>
      </c>
      <c r="D283" s="14" t="s">
        <v>165</v>
      </c>
      <c r="E283" s="14" t="s">
        <v>159</v>
      </c>
      <c r="F283" s="16">
        <f t="shared" ref="F283:N283" si="84">SUM(F285)</f>
        <v>0</v>
      </c>
      <c r="G283" s="16">
        <f t="shared" si="84"/>
        <v>0</v>
      </c>
      <c r="H283" s="16">
        <f t="shared" si="84"/>
        <v>0</v>
      </c>
      <c r="I283" s="16">
        <f>SUM(I285)</f>
        <v>0</v>
      </c>
      <c r="J283" s="16">
        <f>SUM(J285)</f>
        <v>0</v>
      </c>
      <c r="K283" s="16">
        <f>SUM(K285)</f>
        <v>0</v>
      </c>
      <c r="L283" s="16">
        <f t="shared" si="84"/>
        <v>0</v>
      </c>
      <c r="M283" s="16">
        <f t="shared" si="84"/>
        <v>0</v>
      </c>
      <c r="N283" s="16">
        <f t="shared" si="84"/>
        <v>0</v>
      </c>
    </row>
    <row r="284" spans="1:14" ht="39.950000000000003" customHeight="1">
      <c r="A284" s="14"/>
      <c r="B284" s="15" t="s">
        <v>162</v>
      </c>
      <c r="C284" s="14"/>
      <c r="D284" s="14"/>
      <c r="E284" s="14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ht="39.950000000000003" customHeight="1">
      <c r="A285" s="14">
        <v>3021</v>
      </c>
      <c r="B285" s="15" t="s">
        <v>335</v>
      </c>
      <c r="C285" s="14" t="s">
        <v>331</v>
      </c>
      <c r="D285" s="14" t="s">
        <v>165</v>
      </c>
      <c r="E285" s="14" t="s">
        <v>158</v>
      </c>
      <c r="F285" s="16">
        <f>SUM(G285,H285)</f>
        <v>0</v>
      </c>
      <c r="G285" s="16">
        <v>0</v>
      </c>
      <c r="H285" s="16">
        <v>0</v>
      </c>
      <c r="I285" s="16">
        <f>SUM(J285,K285)</f>
        <v>0</v>
      </c>
      <c r="J285" s="16">
        <v>0</v>
      </c>
      <c r="K285" s="16">
        <v>0</v>
      </c>
      <c r="L285" s="16">
        <f>SUM(M285,N285)</f>
        <v>0</v>
      </c>
      <c r="M285" s="16">
        <v>0</v>
      </c>
      <c r="N285" s="16">
        <v>0</v>
      </c>
    </row>
    <row r="286" spans="1:14" ht="39.950000000000003" customHeight="1">
      <c r="A286" s="14">
        <v>3030</v>
      </c>
      <c r="B286" s="15" t="s">
        <v>336</v>
      </c>
      <c r="C286" s="14" t="s">
        <v>331</v>
      </c>
      <c r="D286" s="14" t="s">
        <v>167</v>
      </c>
      <c r="E286" s="14" t="s">
        <v>159</v>
      </c>
      <c r="F286" s="16">
        <f t="shared" ref="F286:N286" si="85">SUM(F288)</f>
        <v>0</v>
      </c>
      <c r="G286" s="16">
        <f t="shared" si="85"/>
        <v>0</v>
      </c>
      <c r="H286" s="16">
        <f t="shared" si="85"/>
        <v>0</v>
      </c>
      <c r="I286" s="16">
        <f>SUM(I288)</f>
        <v>0</v>
      </c>
      <c r="J286" s="16">
        <f>SUM(J288)</f>
        <v>0</v>
      </c>
      <c r="K286" s="16">
        <f>SUM(K288)</f>
        <v>0</v>
      </c>
      <c r="L286" s="16">
        <f t="shared" si="85"/>
        <v>0</v>
      </c>
      <c r="M286" s="16">
        <f t="shared" si="85"/>
        <v>0</v>
      </c>
      <c r="N286" s="16">
        <f t="shared" si="85"/>
        <v>0</v>
      </c>
    </row>
    <row r="287" spans="1:14" ht="39.950000000000003" customHeight="1">
      <c r="A287" s="14"/>
      <c r="B287" s="15" t="s">
        <v>162</v>
      </c>
      <c r="C287" s="14"/>
      <c r="D287" s="14"/>
      <c r="E287" s="14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39.950000000000003" customHeight="1">
      <c r="A288" s="14">
        <v>3031</v>
      </c>
      <c r="B288" s="15" t="s">
        <v>336</v>
      </c>
      <c r="C288" s="14" t="s">
        <v>331</v>
      </c>
      <c r="D288" s="14" t="s">
        <v>167</v>
      </c>
      <c r="E288" s="14" t="s">
        <v>158</v>
      </c>
      <c r="F288" s="16">
        <f>SUM(G288,H288)</f>
        <v>0</v>
      </c>
      <c r="G288" s="16">
        <v>0</v>
      </c>
      <c r="H288" s="16">
        <v>0</v>
      </c>
      <c r="I288" s="16">
        <f>SUM(J288,K288)</f>
        <v>0</v>
      </c>
      <c r="J288" s="16">
        <v>0</v>
      </c>
      <c r="K288" s="16">
        <v>0</v>
      </c>
      <c r="L288" s="16">
        <f>SUM(M288,N288)</f>
        <v>0</v>
      </c>
      <c r="M288" s="16">
        <v>0</v>
      </c>
      <c r="N288" s="16">
        <v>0</v>
      </c>
    </row>
    <row r="289" spans="1:14" ht="39.950000000000003" customHeight="1">
      <c r="A289" s="14">
        <v>3040</v>
      </c>
      <c r="B289" s="15" t="s">
        <v>337</v>
      </c>
      <c r="C289" s="14" t="s">
        <v>331</v>
      </c>
      <c r="D289" s="14" t="s">
        <v>176</v>
      </c>
      <c r="E289" s="14" t="s">
        <v>159</v>
      </c>
      <c r="F289" s="16">
        <f t="shared" ref="F289:N289" si="86">SUM(F291)</f>
        <v>0</v>
      </c>
      <c r="G289" s="16">
        <f t="shared" si="86"/>
        <v>0</v>
      </c>
      <c r="H289" s="16">
        <f t="shared" si="86"/>
        <v>0</v>
      </c>
      <c r="I289" s="16">
        <f>SUM(I291)</f>
        <v>0</v>
      </c>
      <c r="J289" s="16">
        <f>SUM(J291)</f>
        <v>0</v>
      </c>
      <c r="K289" s="16">
        <f>SUM(K291)</f>
        <v>0</v>
      </c>
      <c r="L289" s="16">
        <f t="shared" si="86"/>
        <v>0</v>
      </c>
      <c r="M289" s="16">
        <f t="shared" si="86"/>
        <v>0</v>
      </c>
      <c r="N289" s="16">
        <f t="shared" si="86"/>
        <v>0</v>
      </c>
    </row>
    <row r="290" spans="1:14" ht="39.950000000000003" customHeight="1">
      <c r="A290" s="14"/>
      <c r="B290" s="15" t="s">
        <v>162</v>
      </c>
      <c r="C290" s="14"/>
      <c r="D290" s="14"/>
      <c r="E290" s="14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ht="39.950000000000003" customHeight="1">
      <c r="A291" s="14">
        <v>3041</v>
      </c>
      <c r="B291" s="15" t="s">
        <v>337</v>
      </c>
      <c r="C291" s="14" t="s">
        <v>331</v>
      </c>
      <c r="D291" s="14" t="s">
        <v>176</v>
      </c>
      <c r="E291" s="14" t="s">
        <v>158</v>
      </c>
      <c r="F291" s="16">
        <f>SUM(G291,H291)</f>
        <v>0</v>
      </c>
      <c r="G291" s="16">
        <v>0</v>
      </c>
      <c r="H291" s="16">
        <v>0</v>
      </c>
      <c r="I291" s="16">
        <f>SUM(J291,K291)</f>
        <v>0</v>
      </c>
      <c r="J291" s="16">
        <v>0</v>
      </c>
      <c r="K291" s="16">
        <v>0</v>
      </c>
      <c r="L291" s="16">
        <f>SUM(M291,N291)</f>
        <v>0</v>
      </c>
      <c r="M291" s="16">
        <v>0</v>
      </c>
      <c r="N291" s="16">
        <v>0</v>
      </c>
    </row>
    <row r="292" spans="1:14" ht="39.950000000000003" customHeight="1">
      <c r="A292" s="14">
        <v>3050</v>
      </c>
      <c r="B292" s="15" t="s">
        <v>338</v>
      </c>
      <c r="C292" s="14" t="s">
        <v>331</v>
      </c>
      <c r="D292" s="14" t="s">
        <v>179</v>
      </c>
      <c r="E292" s="14" t="s">
        <v>159</v>
      </c>
      <c r="F292" s="16">
        <f t="shared" ref="F292:N292" si="87">SUM(F294)</f>
        <v>0</v>
      </c>
      <c r="G292" s="16">
        <f t="shared" si="87"/>
        <v>0</v>
      </c>
      <c r="H292" s="16">
        <f t="shared" si="87"/>
        <v>0</v>
      </c>
      <c r="I292" s="16">
        <f>SUM(I294)</f>
        <v>0</v>
      </c>
      <c r="J292" s="16">
        <f>SUM(J294)</f>
        <v>0</v>
      </c>
      <c r="K292" s="16">
        <f>SUM(K294)</f>
        <v>0</v>
      </c>
      <c r="L292" s="16">
        <f t="shared" si="87"/>
        <v>0</v>
      </c>
      <c r="M292" s="16">
        <f t="shared" si="87"/>
        <v>0</v>
      </c>
      <c r="N292" s="16">
        <f t="shared" si="87"/>
        <v>0</v>
      </c>
    </row>
    <row r="293" spans="1:14" ht="39.950000000000003" customHeight="1">
      <c r="A293" s="14"/>
      <c r="B293" s="15" t="s">
        <v>162</v>
      </c>
      <c r="C293" s="14"/>
      <c r="D293" s="14"/>
      <c r="E293" s="14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ht="39.950000000000003" customHeight="1">
      <c r="A294" s="14">
        <v>3051</v>
      </c>
      <c r="B294" s="15" t="s">
        <v>338</v>
      </c>
      <c r="C294" s="14" t="s">
        <v>331</v>
      </c>
      <c r="D294" s="14" t="s">
        <v>179</v>
      </c>
      <c r="E294" s="14" t="s">
        <v>158</v>
      </c>
      <c r="F294" s="16">
        <f>SUM(G294,H294)</f>
        <v>0</v>
      </c>
      <c r="G294" s="16">
        <v>0</v>
      </c>
      <c r="H294" s="16">
        <v>0</v>
      </c>
      <c r="I294" s="16">
        <f>SUM(J294,K294)</f>
        <v>0</v>
      </c>
      <c r="J294" s="16">
        <v>0</v>
      </c>
      <c r="K294" s="16">
        <v>0</v>
      </c>
      <c r="L294" s="16">
        <f>SUM(M294,N294)</f>
        <v>0</v>
      </c>
      <c r="M294" s="16">
        <v>0</v>
      </c>
      <c r="N294" s="16">
        <v>0</v>
      </c>
    </row>
    <row r="295" spans="1:14" ht="39.950000000000003" customHeight="1">
      <c r="A295" s="14">
        <v>3060</v>
      </c>
      <c r="B295" s="15" t="s">
        <v>339</v>
      </c>
      <c r="C295" s="14" t="s">
        <v>331</v>
      </c>
      <c r="D295" s="14" t="s">
        <v>182</v>
      </c>
      <c r="E295" s="14" t="s">
        <v>159</v>
      </c>
      <c r="F295" s="16">
        <f t="shared" ref="F295:N295" si="88">SUM(F297)</f>
        <v>0</v>
      </c>
      <c r="G295" s="16">
        <f t="shared" si="88"/>
        <v>0</v>
      </c>
      <c r="H295" s="16">
        <f t="shared" si="88"/>
        <v>0</v>
      </c>
      <c r="I295" s="16">
        <f>SUM(I297)</f>
        <v>0</v>
      </c>
      <c r="J295" s="16">
        <f>SUM(J297)</f>
        <v>0</v>
      </c>
      <c r="K295" s="16">
        <f>SUM(K297)</f>
        <v>0</v>
      </c>
      <c r="L295" s="16">
        <f t="shared" si="88"/>
        <v>0</v>
      </c>
      <c r="M295" s="16">
        <f t="shared" si="88"/>
        <v>0</v>
      </c>
      <c r="N295" s="16">
        <f t="shared" si="88"/>
        <v>0</v>
      </c>
    </row>
    <row r="296" spans="1:14" ht="39.950000000000003" customHeight="1">
      <c r="A296" s="14"/>
      <c r="B296" s="15" t="s">
        <v>162</v>
      </c>
      <c r="C296" s="14"/>
      <c r="D296" s="14"/>
      <c r="E296" s="14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ht="39.950000000000003" customHeight="1">
      <c r="A297" s="14">
        <v>3061</v>
      </c>
      <c r="B297" s="15" t="s">
        <v>339</v>
      </c>
      <c r="C297" s="14" t="s">
        <v>331</v>
      </c>
      <c r="D297" s="14" t="s">
        <v>182</v>
      </c>
      <c r="E297" s="14" t="s">
        <v>158</v>
      </c>
      <c r="F297" s="16">
        <f>SUM(G297,H297)</f>
        <v>0</v>
      </c>
      <c r="G297" s="16">
        <v>0</v>
      </c>
      <c r="H297" s="16">
        <v>0</v>
      </c>
      <c r="I297" s="16">
        <f>SUM(J297,K297)</f>
        <v>0</v>
      </c>
      <c r="J297" s="16">
        <v>0</v>
      </c>
      <c r="K297" s="16">
        <v>0</v>
      </c>
      <c r="L297" s="16">
        <f>SUM(M297,N297)</f>
        <v>0</v>
      </c>
      <c r="M297" s="16">
        <v>0</v>
      </c>
      <c r="N297" s="16">
        <v>0</v>
      </c>
    </row>
    <row r="298" spans="1:14" ht="39.950000000000003" customHeight="1">
      <c r="A298" s="14">
        <v>3070</v>
      </c>
      <c r="B298" s="15" t="s">
        <v>340</v>
      </c>
      <c r="C298" s="14" t="s">
        <v>331</v>
      </c>
      <c r="D298" s="14" t="s">
        <v>185</v>
      </c>
      <c r="E298" s="14" t="s">
        <v>159</v>
      </c>
      <c r="F298" s="16">
        <f t="shared" ref="F298:N298" si="89">SUM(F300)</f>
        <v>5140</v>
      </c>
      <c r="G298" s="16">
        <f>SUM(G300)</f>
        <v>5140</v>
      </c>
      <c r="H298" s="16">
        <f t="shared" si="89"/>
        <v>0</v>
      </c>
      <c r="I298" s="16">
        <f>SUM(I300)</f>
        <v>15754</v>
      </c>
      <c r="J298" s="16">
        <f>SUM(J300)</f>
        <v>13654</v>
      </c>
      <c r="K298" s="16">
        <f>SUM(K300)</f>
        <v>2100</v>
      </c>
      <c r="L298" s="16">
        <f t="shared" si="89"/>
        <v>4814</v>
      </c>
      <c r="M298" s="16">
        <f>SUM(M300)</f>
        <v>4214</v>
      </c>
      <c r="N298" s="16">
        <f t="shared" si="89"/>
        <v>600</v>
      </c>
    </row>
    <row r="299" spans="1:14" ht="39.950000000000003" customHeight="1">
      <c r="A299" s="14"/>
      <c r="B299" s="15" t="s">
        <v>162</v>
      </c>
      <c r="C299" s="14"/>
      <c r="D299" s="14"/>
      <c r="E299" s="14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ht="39.950000000000003" customHeight="1">
      <c r="A300" s="14">
        <v>3071</v>
      </c>
      <c r="B300" s="15" t="s">
        <v>340</v>
      </c>
      <c r="C300" s="14" t="s">
        <v>331</v>
      </c>
      <c r="D300" s="14" t="s">
        <v>185</v>
      </c>
      <c r="E300" s="14" t="s">
        <v>158</v>
      </c>
      <c r="F300" s="16">
        <f>SUM(G300,H300)</f>
        <v>5140</v>
      </c>
      <c r="G300" s="16">
        <v>5140</v>
      </c>
      <c r="H300" s="16">
        <v>0</v>
      </c>
      <c r="I300" s="16">
        <f>SUM(J300,K300)</f>
        <v>15754</v>
      </c>
      <c r="J300" s="16">
        <v>13654</v>
      </c>
      <c r="K300" s="16">
        <v>2100</v>
      </c>
      <c r="L300" s="16">
        <f>SUM(M300,N300)</f>
        <v>4814</v>
      </c>
      <c r="M300" s="16">
        <v>4214</v>
      </c>
      <c r="N300" s="16">
        <v>600</v>
      </c>
    </row>
    <row r="301" spans="1:14" ht="39.950000000000003" customHeight="1">
      <c r="A301" s="14">
        <v>3080</v>
      </c>
      <c r="B301" s="15" t="s">
        <v>341</v>
      </c>
      <c r="C301" s="14" t="s">
        <v>331</v>
      </c>
      <c r="D301" s="14" t="s">
        <v>187</v>
      </c>
      <c r="E301" s="14" t="s">
        <v>159</v>
      </c>
      <c r="F301" s="16">
        <f t="shared" ref="F301:N301" si="90">SUM(F303)</f>
        <v>0</v>
      </c>
      <c r="G301" s="16">
        <f t="shared" si="90"/>
        <v>0</v>
      </c>
      <c r="H301" s="16">
        <f t="shared" si="90"/>
        <v>0</v>
      </c>
      <c r="I301" s="16">
        <f>SUM(I303)</f>
        <v>0</v>
      </c>
      <c r="J301" s="16">
        <f>SUM(J303)</f>
        <v>0</v>
      </c>
      <c r="K301" s="16">
        <f>SUM(K303)</f>
        <v>0</v>
      </c>
      <c r="L301" s="16">
        <f t="shared" si="90"/>
        <v>0</v>
      </c>
      <c r="M301" s="16">
        <f t="shared" si="90"/>
        <v>0</v>
      </c>
      <c r="N301" s="16">
        <f t="shared" si="90"/>
        <v>0</v>
      </c>
    </row>
    <row r="302" spans="1:14" ht="39.950000000000003" customHeight="1">
      <c r="A302" s="14"/>
      <c r="B302" s="15" t="s">
        <v>162</v>
      </c>
      <c r="C302" s="14"/>
      <c r="D302" s="14"/>
      <c r="E302" s="14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ht="39.950000000000003" customHeight="1">
      <c r="A303" s="14">
        <v>3081</v>
      </c>
      <c r="B303" s="15" t="s">
        <v>341</v>
      </c>
      <c r="C303" s="14" t="s">
        <v>331</v>
      </c>
      <c r="D303" s="14" t="s">
        <v>187</v>
      </c>
      <c r="E303" s="14" t="s">
        <v>158</v>
      </c>
      <c r="F303" s="16">
        <f>SUM(G303,H303)</f>
        <v>0</v>
      </c>
      <c r="G303" s="16">
        <v>0</v>
      </c>
      <c r="H303" s="16">
        <v>0</v>
      </c>
      <c r="I303" s="16">
        <f>SUM(J303,K303)</f>
        <v>0</v>
      </c>
      <c r="J303" s="16">
        <v>0</v>
      </c>
      <c r="K303" s="16">
        <v>0</v>
      </c>
      <c r="L303" s="16">
        <f>SUM(M303,N303)</f>
        <v>0</v>
      </c>
      <c r="M303" s="16">
        <v>0</v>
      </c>
      <c r="N303" s="16">
        <v>0</v>
      </c>
    </row>
    <row r="304" spans="1:14" ht="39.950000000000003" customHeight="1">
      <c r="A304" s="14"/>
      <c r="B304" s="15" t="s">
        <v>162</v>
      </c>
      <c r="C304" s="14"/>
      <c r="D304" s="14"/>
      <c r="E304" s="14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 ht="39.950000000000003" customHeight="1">
      <c r="A305" s="14">
        <v>3090</v>
      </c>
      <c r="B305" s="15" t="s">
        <v>342</v>
      </c>
      <c r="C305" s="14" t="s">
        <v>331</v>
      </c>
      <c r="D305" s="14" t="s">
        <v>257</v>
      </c>
      <c r="E305" s="14" t="s">
        <v>159</v>
      </c>
      <c r="F305" s="16">
        <f t="shared" ref="F305:N305" si="91">SUM(F307:F308)</f>
        <v>0</v>
      </c>
      <c r="G305" s="16">
        <f t="shared" si="91"/>
        <v>0</v>
      </c>
      <c r="H305" s="16">
        <f t="shared" si="91"/>
        <v>0</v>
      </c>
      <c r="I305" s="16">
        <f>SUM(I307:I308)</f>
        <v>0</v>
      </c>
      <c r="J305" s="16">
        <f>SUM(J307:J308)</f>
        <v>0</v>
      </c>
      <c r="K305" s="16">
        <f>SUM(K307:K308)</f>
        <v>0</v>
      </c>
      <c r="L305" s="16">
        <f t="shared" si="91"/>
        <v>0</v>
      </c>
      <c r="M305" s="16">
        <f t="shared" si="91"/>
        <v>0</v>
      </c>
      <c r="N305" s="16">
        <f t="shared" si="91"/>
        <v>0</v>
      </c>
    </row>
    <row r="306" spans="1:14" ht="39.950000000000003" customHeight="1">
      <c r="A306" s="14"/>
      <c r="B306" s="15" t="s">
        <v>162</v>
      </c>
      <c r="C306" s="14"/>
      <c r="D306" s="14"/>
      <c r="E306" s="14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39.950000000000003" customHeight="1">
      <c r="A307" s="14">
        <v>3091</v>
      </c>
      <c r="B307" s="15" t="s">
        <v>342</v>
      </c>
      <c r="C307" s="14" t="s">
        <v>331</v>
      </c>
      <c r="D307" s="14" t="s">
        <v>257</v>
      </c>
      <c r="E307" s="14" t="s">
        <v>158</v>
      </c>
      <c r="F307" s="16">
        <f>SUM(G307,H307)</f>
        <v>0</v>
      </c>
      <c r="G307" s="16">
        <v>0</v>
      </c>
      <c r="H307" s="16">
        <v>0</v>
      </c>
      <c r="I307" s="16">
        <f>SUM(J307,K307)</f>
        <v>0</v>
      </c>
      <c r="J307" s="16">
        <v>0</v>
      </c>
      <c r="K307" s="16">
        <v>0</v>
      </c>
      <c r="L307" s="16">
        <f>SUM(M307,N307)</f>
        <v>0</v>
      </c>
      <c r="M307" s="16">
        <v>0</v>
      </c>
      <c r="N307" s="16">
        <v>0</v>
      </c>
    </row>
    <row r="308" spans="1:14" ht="39.950000000000003" customHeight="1">
      <c r="A308" s="14">
        <v>3092</v>
      </c>
      <c r="B308" s="15" t="s">
        <v>343</v>
      </c>
      <c r="C308" s="14" t="s">
        <v>331</v>
      </c>
      <c r="D308" s="14" t="s">
        <v>257</v>
      </c>
      <c r="E308" s="14" t="s">
        <v>165</v>
      </c>
      <c r="F308" s="16">
        <f>SUM(G308,H308)</f>
        <v>0</v>
      </c>
      <c r="G308" s="16">
        <v>0</v>
      </c>
      <c r="H308" s="16">
        <v>0</v>
      </c>
      <c r="I308" s="16">
        <f>SUM(J308,K308)</f>
        <v>0</v>
      </c>
      <c r="J308" s="16">
        <v>0</v>
      </c>
      <c r="K308" s="16">
        <v>0</v>
      </c>
      <c r="L308" s="16">
        <f>SUM(M308,N308)</f>
        <v>0</v>
      </c>
      <c r="M308" s="16">
        <v>0</v>
      </c>
      <c r="N308" s="16">
        <v>0</v>
      </c>
    </row>
    <row r="309" spans="1:14" ht="39.950000000000003" customHeight="1">
      <c r="A309" s="14">
        <v>3100</v>
      </c>
      <c r="B309" s="15" t="s">
        <v>344</v>
      </c>
      <c r="C309" s="14" t="s">
        <v>345</v>
      </c>
      <c r="D309" s="14" t="s">
        <v>159</v>
      </c>
      <c r="E309" s="14" t="s">
        <v>159</v>
      </c>
      <c r="F309" s="16">
        <f t="shared" ref="F309:N309" si="92">SUM(F311)</f>
        <v>65536.899999999994</v>
      </c>
      <c r="G309" s="16">
        <f t="shared" si="92"/>
        <v>76500</v>
      </c>
      <c r="H309" s="16">
        <f t="shared" si="92"/>
        <v>0</v>
      </c>
      <c r="I309" s="16">
        <f>SUM(I311)</f>
        <v>35536.9</v>
      </c>
      <c r="J309" s="16">
        <f>SUM(J311)</f>
        <v>46500</v>
      </c>
      <c r="K309" s="16">
        <f>SUM(K311)</f>
        <v>0</v>
      </c>
      <c r="L309" s="16">
        <f t="shared" si="92"/>
        <v>0</v>
      </c>
      <c r="M309" s="16">
        <f t="shared" si="92"/>
        <v>0</v>
      </c>
      <c r="N309" s="16">
        <f t="shared" si="92"/>
        <v>0</v>
      </c>
    </row>
    <row r="310" spans="1:14" ht="39.950000000000003" customHeight="1">
      <c r="A310" s="14"/>
      <c r="B310" s="15" t="s">
        <v>162</v>
      </c>
      <c r="C310" s="14"/>
      <c r="D310" s="14"/>
      <c r="E310" s="14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 ht="39.950000000000003" customHeight="1">
      <c r="A311" s="14">
        <v>3110</v>
      </c>
      <c r="B311" s="15" t="s">
        <v>346</v>
      </c>
      <c r="C311" s="14" t="s">
        <v>345</v>
      </c>
      <c r="D311" s="14" t="s">
        <v>158</v>
      </c>
      <c r="E311" s="14" t="s">
        <v>159</v>
      </c>
      <c r="F311" s="16">
        <f t="shared" ref="F311:N311" si="93">SUM(F313)</f>
        <v>65536.899999999994</v>
      </c>
      <c r="G311" s="16">
        <f t="shared" si="93"/>
        <v>76500</v>
      </c>
      <c r="H311" s="16">
        <f t="shared" si="93"/>
        <v>0</v>
      </c>
      <c r="I311" s="16">
        <f>SUM(I313)</f>
        <v>35536.9</v>
      </c>
      <c r="J311" s="16">
        <f>SUM(J313)</f>
        <v>46500</v>
      </c>
      <c r="K311" s="16">
        <f>SUM(K313)</f>
        <v>0</v>
      </c>
      <c r="L311" s="16">
        <f t="shared" si="93"/>
        <v>0</v>
      </c>
      <c r="M311" s="16">
        <f t="shared" si="93"/>
        <v>0</v>
      </c>
      <c r="N311" s="16">
        <f t="shared" si="93"/>
        <v>0</v>
      </c>
    </row>
    <row r="312" spans="1:14" ht="39.950000000000003" customHeight="1">
      <c r="A312" s="14"/>
      <c r="B312" s="15" t="s">
        <v>162</v>
      </c>
      <c r="C312" s="14"/>
      <c r="D312" s="14"/>
      <c r="E312" s="14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 ht="39.950000000000003" customHeight="1">
      <c r="A313" s="14">
        <v>3112</v>
      </c>
      <c r="B313" s="15" t="s">
        <v>347</v>
      </c>
      <c r="C313" s="14" t="s">
        <v>345</v>
      </c>
      <c r="D313" s="14" t="s">
        <v>158</v>
      </c>
      <c r="E313" s="14" t="s">
        <v>165</v>
      </c>
      <c r="F313" s="16">
        <v>65536.899999999994</v>
      </c>
      <c r="G313" s="16">
        <v>76500</v>
      </c>
      <c r="H313" s="16">
        <v>0</v>
      </c>
      <c r="I313" s="16">
        <v>35536.9</v>
      </c>
      <c r="J313" s="16">
        <v>46500</v>
      </c>
      <c r="K313" s="16">
        <v>0</v>
      </c>
      <c r="L313" s="16">
        <v>0</v>
      </c>
      <c r="M313" s="16">
        <v>0</v>
      </c>
      <c r="N313" s="16">
        <v>0</v>
      </c>
    </row>
  </sheetData>
  <mergeCells count="10">
    <mergeCell ref="G10:H10"/>
    <mergeCell ref="J10:K10"/>
    <mergeCell ref="M10:N10"/>
    <mergeCell ref="A1:K1"/>
    <mergeCell ref="F9:H9"/>
    <mergeCell ref="I9:K9"/>
    <mergeCell ref="L9:N9"/>
    <mergeCell ref="A3:N3"/>
    <mergeCell ref="A4:N4"/>
    <mergeCell ref="A5:N5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topLeftCell="A223" zoomScaleSheetLayoutView="100" workbookViewId="0">
      <selection activeCell="A2" sqref="A2:L2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6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4" ht="15" customHeight="1">
      <c r="A2" s="77" t="s">
        <v>723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56"/>
      <c r="N2" s="57"/>
    </row>
    <row r="3" spans="1:14" ht="15" customHeight="1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17"/>
      <c r="N3" s="17"/>
    </row>
    <row r="4" spans="1:14" ht="15" customHeight="1">
      <c r="A4" s="71" t="s">
        <v>721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17"/>
      <c r="N4" s="17"/>
    </row>
    <row r="8" spans="1:14" ht="15" customHeight="1">
      <c r="A8" s="7"/>
      <c r="B8" s="7" t="s">
        <v>348</v>
      </c>
      <c r="C8" s="22"/>
      <c r="D8" s="38" t="s">
        <v>1</v>
      </c>
      <c r="E8" s="39"/>
      <c r="F8" s="40"/>
      <c r="G8" s="38" t="s">
        <v>719</v>
      </c>
      <c r="H8" s="39"/>
      <c r="I8" s="40"/>
      <c r="J8" s="45" t="s">
        <v>718</v>
      </c>
      <c r="K8" s="46"/>
      <c r="L8" s="47"/>
    </row>
    <row r="9" spans="1:14" ht="27.75" customHeight="1">
      <c r="A9" s="8" t="s">
        <v>349</v>
      </c>
      <c r="B9" s="9"/>
      <c r="C9" s="8"/>
      <c r="D9" s="10" t="s">
        <v>350</v>
      </c>
      <c r="E9" s="43" t="s">
        <v>351</v>
      </c>
      <c r="F9" s="44"/>
      <c r="G9" s="10" t="s">
        <v>352</v>
      </c>
      <c r="H9" s="36" t="s">
        <v>353</v>
      </c>
      <c r="I9" s="37"/>
      <c r="J9" s="10" t="s">
        <v>354</v>
      </c>
      <c r="K9" s="38" t="s">
        <v>355</v>
      </c>
      <c r="L9" s="40"/>
    </row>
    <row r="10" spans="1:14" ht="20.100000000000001" customHeight="1">
      <c r="A10" s="8" t="s">
        <v>8</v>
      </c>
      <c r="B10" s="8" t="s">
        <v>356</v>
      </c>
      <c r="C10" s="8" t="s">
        <v>8</v>
      </c>
      <c r="D10" s="8"/>
      <c r="E10" s="10" t="s">
        <v>11</v>
      </c>
      <c r="F10" s="10" t="s">
        <v>357</v>
      </c>
      <c r="G10" s="8"/>
      <c r="H10" s="10" t="s">
        <v>11</v>
      </c>
      <c r="I10" s="10" t="s">
        <v>357</v>
      </c>
      <c r="J10" s="8"/>
      <c r="K10" s="12" t="s">
        <v>11</v>
      </c>
      <c r="L10" s="7" t="s">
        <v>357</v>
      </c>
    </row>
    <row r="11" spans="1:14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4" ht="39.950000000000003" customHeight="1">
      <c r="A12" s="14">
        <v>4000</v>
      </c>
      <c r="B12" s="15" t="s">
        <v>358</v>
      </c>
      <c r="C12" s="14"/>
      <c r="D12" s="16">
        <f t="shared" ref="D12:L12" si="0">SUM(D14,D167,D205)</f>
        <v>1004836.1000000001</v>
      </c>
      <c r="E12" s="16">
        <f t="shared" si="0"/>
        <v>553306.5</v>
      </c>
      <c r="F12" s="16">
        <f t="shared" si="0"/>
        <v>462492.70000000007</v>
      </c>
      <c r="G12" s="16">
        <f t="shared" ref="G12:I12" si="1">SUM(G14,G167,G205)</f>
        <v>1018302.5</v>
      </c>
      <c r="H12" s="16">
        <f t="shared" si="1"/>
        <v>566772.9</v>
      </c>
      <c r="I12" s="16">
        <f t="shared" si="1"/>
        <v>462492.70000000007</v>
      </c>
      <c r="J12" s="16">
        <f t="shared" si="0"/>
        <v>626916.69999999995</v>
      </c>
      <c r="K12" s="16">
        <f t="shared" si="0"/>
        <v>464446.10000000003</v>
      </c>
      <c r="L12" s="16">
        <f t="shared" si="0"/>
        <v>162470.59999999998</v>
      </c>
    </row>
    <row r="13" spans="1:14" ht="26.25" customHeight="1">
      <c r="A13" s="14"/>
      <c r="B13" s="15" t="s">
        <v>359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4" ht="42.75" customHeight="1">
      <c r="A14" s="14">
        <v>4050</v>
      </c>
      <c r="B14" s="15" t="s">
        <v>360</v>
      </c>
      <c r="C14" s="14" t="s">
        <v>361</v>
      </c>
      <c r="D14" s="16">
        <f t="shared" ref="D14:L14" si="2">SUM(D16,D29,D72,D87,D97,D123,D138)</f>
        <v>542343.4</v>
      </c>
      <c r="E14" s="16">
        <f t="shared" si="2"/>
        <v>553306.5</v>
      </c>
      <c r="F14" s="16">
        <f t="shared" si="2"/>
        <v>0</v>
      </c>
      <c r="G14" s="16">
        <f t="shared" ref="G14:I14" si="3">SUM(G16,G29,G72,G87,G97,G123,G138)</f>
        <v>555809.80000000005</v>
      </c>
      <c r="H14" s="16">
        <f t="shared" si="3"/>
        <v>566772.9</v>
      </c>
      <c r="I14" s="16">
        <f t="shared" si="3"/>
        <v>0</v>
      </c>
      <c r="J14" s="16">
        <f t="shared" si="2"/>
        <v>464446.10000000003</v>
      </c>
      <c r="K14" s="16">
        <f t="shared" si="2"/>
        <v>464446.10000000003</v>
      </c>
      <c r="L14" s="16">
        <f t="shared" si="2"/>
        <v>0</v>
      </c>
    </row>
    <row r="15" spans="1:14" ht="26.25" customHeight="1">
      <c r="A15" s="14"/>
      <c r="B15" s="15" t="s">
        <v>359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4" ht="39.950000000000003" customHeight="1">
      <c r="A16" s="14">
        <v>4100</v>
      </c>
      <c r="B16" s="15" t="s">
        <v>362</v>
      </c>
      <c r="C16" s="14" t="s">
        <v>361</v>
      </c>
      <c r="D16" s="16">
        <f>SUM(D18,D23,D26)</f>
        <v>167700</v>
      </c>
      <c r="E16" s="16">
        <f>SUM(E18,E23,E26)</f>
        <v>167700</v>
      </c>
      <c r="F16" s="16" t="s">
        <v>18</v>
      </c>
      <c r="G16" s="16">
        <f>SUM(G18,G23,G26)</f>
        <v>168540</v>
      </c>
      <c r="H16" s="16">
        <f>SUM(H18,H23,H26)</f>
        <v>168540</v>
      </c>
      <c r="I16" s="16" t="s">
        <v>18</v>
      </c>
      <c r="J16" s="16">
        <f>SUM(J18,J23,J26)</f>
        <v>161526</v>
      </c>
      <c r="K16" s="16">
        <f>SUM(K18,K23,K26)</f>
        <v>161526</v>
      </c>
      <c r="L16" s="16" t="s">
        <v>18</v>
      </c>
    </row>
    <row r="17" spans="1:12" ht="26.25" customHeight="1">
      <c r="A17" s="14"/>
      <c r="B17" s="15" t="s">
        <v>359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45.75" customHeight="1">
      <c r="A18" s="14">
        <v>4110</v>
      </c>
      <c r="B18" s="15" t="s">
        <v>363</v>
      </c>
      <c r="C18" s="14" t="s">
        <v>361</v>
      </c>
      <c r="D18" s="16">
        <f>SUM(D20:D22)</f>
        <v>167700</v>
      </c>
      <c r="E18" s="16">
        <f>SUM(E20:E22)</f>
        <v>167700</v>
      </c>
      <c r="F18" s="16" t="s">
        <v>18</v>
      </c>
      <c r="G18" s="16">
        <f>SUM(G20:G22)</f>
        <v>168540</v>
      </c>
      <c r="H18" s="16">
        <f>SUM(H20:H22)</f>
        <v>168540</v>
      </c>
      <c r="I18" s="16" t="s">
        <v>18</v>
      </c>
      <c r="J18" s="16">
        <f>SUM(J20:J22)</f>
        <v>161526</v>
      </c>
      <c r="K18" s="16">
        <f>SUM(K20:K22)</f>
        <v>161526</v>
      </c>
      <c r="L18" s="16" t="s">
        <v>18</v>
      </c>
    </row>
    <row r="19" spans="1:12" ht="28.5" customHeight="1">
      <c r="A19" s="14"/>
      <c r="B19" s="15" t="s">
        <v>162</v>
      </c>
      <c r="C19" s="14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39.950000000000003" customHeight="1">
      <c r="A20" s="14">
        <v>4111</v>
      </c>
      <c r="B20" s="15" t="s">
        <v>364</v>
      </c>
      <c r="C20" s="14" t="s">
        <v>365</v>
      </c>
      <c r="D20" s="16">
        <f>SUM(E20,F20)</f>
        <v>134200</v>
      </c>
      <c r="E20" s="16">
        <v>134200</v>
      </c>
      <c r="F20" s="16" t="s">
        <v>18</v>
      </c>
      <c r="G20" s="16">
        <f>SUM(H20,I20)</f>
        <v>135040</v>
      </c>
      <c r="H20" s="16">
        <v>135040</v>
      </c>
      <c r="I20" s="16" t="s">
        <v>18</v>
      </c>
      <c r="J20" s="16">
        <f>SUM(K20,L20)</f>
        <v>128026</v>
      </c>
      <c r="K20" s="16">
        <v>128026</v>
      </c>
      <c r="L20" s="16" t="s">
        <v>18</v>
      </c>
    </row>
    <row r="21" spans="1:12" ht="44.25" customHeight="1">
      <c r="A21" s="14">
        <v>4112</v>
      </c>
      <c r="B21" s="15" t="s">
        <v>366</v>
      </c>
      <c r="C21" s="14" t="s">
        <v>367</v>
      </c>
      <c r="D21" s="16">
        <f>SUM(E21,F21)</f>
        <v>33500</v>
      </c>
      <c r="E21" s="16">
        <v>33500</v>
      </c>
      <c r="F21" s="16" t="s">
        <v>18</v>
      </c>
      <c r="G21" s="16">
        <f>SUM(H21,I21)</f>
        <v>33500</v>
      </c>
      <c r="H21" s="16">
        <v>33500</v>
      </c>
      <c r="I21" s="16" t="s">
        <v>18</v>
      </c>
      <c r="J21" s="16">
        <f>SUM(K21,L21)</f>
        <v>33500</v>
      </c>
      <c r="K21" s="16">
        <v>33500</v>
      </c>
      <c r="L21" s="16" t="s">
        <v>18</v>
      </c>
    </row>
    <row r="22" spans="1:12" ht="29.25" customHeight="1">
      <c r="A22" s="14">
        <v>4114</v>
      </c>
      <c r="B22" s="15" t="s">
        <v>368</v>
      </c>
      <c r="C22" s="14" t="s">
        <v>369</v>
      </c>
      <c r="D22" s="16">
        <f>SUM(E22,F22)</f>
        <v>0</v>
      </c>
      <c r="E22" s="16">
        <v>0</v>
      </c>
      <c r="F22" s="16" t="s">
        <v>18</v>
      </c>
      <c r="G22" s="16">
        <f>SUM(H22,I22)</f>
        <v>0</v>
      </c>
      <c r="H22" s="16">
        <v>0</v>
      </c>
      <c r="I22" s="16" t="s">
        <v>18</v>
      </c>
      <c r="J22" s="16">
        <f>SUM(K22,L22)</f>
        <v>0</v>
      </c>
      <c r="K22" s="16">
        <v>0</v>
      </c>
      <c r="L22" s="16" t="s">
        <v>18</v>
      </c>
    </row>
    <row r="23" spans="1:12" ht="37.5" customHeight="1">
      <c r="A23" s="14">
        <v>4120</v>
      </c>
      <c r="B23" s="15" t="s">
        <v>370</v>
      </c>
      <c r="C23" s="14" t="s">
        <v>361</v>
      </c>
      <c r="D23" s="16">
        <f>SUM(D25)</f>
        <v>0</v>
      </c>
      <c r="E23" s="16">
        <f>SUM(E25)</f>
        <v>0</v>
      </c>
      <c r="F23" s="16" t="s">
        <v>18</v>
      </c>
      <c r="G23" s="16">
        <f>SUM(G25)</f>
        <v>0</v>
      </c>
      <c r="H23" s="16">
        <f>SUM(H25)</f>
        <v>0</v>
      </c>
      <c r="I23" s="16" t="s">
        <v>18</v>
      </c>
      <c r="J23" s="16">
        <f>SUM(J25)</f>
        <v>0</v>
      </c>
      <c r="K23" s="16">
        <f>SUM(K25)</f>
        <v>0</v>
      </c>
      <c r="L23" s="16" t="s">
        <v>18</v>
      </c>
    </row>
    <row r="24" spans="1:12" ht="26.25" customHeight="1">
      <c r="A24" s="14"/>
      <c r="B24" s="15" t="s">
        <v>162</v>
      </c>
      <c r="C24" s="14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33" customHeight="1">
      <c r="A25" s="14">
        <v>4121</v>
      </c>
      <c r="B25" s="15" t="s">
        <v>371</v>
      </c>
      <c r="C25" s="14" t="s">
        <v>372</v>
      </c>
      <c r="D25" s="16">
        <f>SUM(E25,F25)</f>
        <v>0</v>
      </c>
      <c r="E25" s="16">
        <v>0</v>
      </c>
      <c r="F25" s="16" t="s">
        <v>18</v>
      </c>
      <c r="G25" s="16">
        <f>SUM(H25,I25)</f>
        <v>0</v>
      </c>
      <c r="H25" s="16">
        <v>0</v>
      </c>
      <c r="I25" s="16" t="s">
        <v>18</v>
      </c>
      <c r="J25" s="16">
        <f>SUM(K25,L25)</f>
        <v>0</v>
      </c>
      <c r="K25" s="16">
        <v>0</v>
      </c>
      <c r="L25" s="16" t="s">
        <v>18</v>
      </c>
    </row>
    <row r="26" spans="1:12" ht="39.950000000000003" customHeight="1">
      <c r="A26" s="14">
        <v>4130</v>
      </c>
      <c r="B26" s="15" t="s">
        <v>373</v>
      </c>
      <c r="C26" s="14" t="s">
        <v>361</v>
      </c>
      <c r="D26" s="16">
        <f>SUM(D28)</f>
        <v>0</v>
      </c>
      <c r="E26" s="16">
        <f>SUM(E28)</f>
        <v>0</v>
      </c>
      <c r="F26" s="16" t="s">
        <v>18</v>
      </c>
      <c r="G26" s="16">
        <f>SUM(G28)</f>
        <v>0</v>
      </c>
      <c r="H26" s="16">
        <f>SUM(H28)</f>
        <v>0</v>
      </c>
      <c r="I26" s="16" t="s">
        <v>18</v>
      </c>
      <c r="J26" s="16">
        <f>SUM(J28)</f>
        <v>0</v>
      </c>
      <c r="K26" s="16">
        <f>SUM(K28)</f>
        <v>0</v>
      </c>
      <c r="L26" s="16" t="s">
        <v>18</v>
      </c>
    </row>
    <row r="27" spans="1:12" ht="24.75" customHeight="1">
      <c r="A27" s="14"/>
      <c r="B27" s="15" t="s">
        <v>162</v>
      </c>
      <c r="C27" s="14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34.5" customHeight="1">
      <c r="A28" s="14">
        <v>4131</v>
      </c>
      <c r="B28" s="15" t="s">
        <v>374</v>
      </c>
      <c r="C28" s="14" t="s">
        <v>375</v>
      </c>
      <c r="D28" s="16">
        <f>SUM(E28,F28)</f>
        <v>0</v>
      </c>
      <c r="E28" s="16">
        <v>0</v>
      </c>
      <c r="F28" s="16" t="s">
        <v>18</v>
      </c>
      <c r="G28" s="16">
        <f>SUM(H28,I28)</f>
        <v>0</v>
      </c>
      <c r="H28" s="16">
        <v>0</v>
      </c>
      <c r="I28" s="16" t="s">
        <v>18</v>
      </c>
      <c r="J28" s="16">
        <f>SUM(K28,L28)</f>
        <v>0</v>
      </c>
      <c r="K28" s="16">
        <v>0</v>
      </c>
      <c r="L28" s="16" t="s">
        <v>18</v>
      </c>
    </row>
    <row r="29" spans="1:12" ht="36" customHeight="1">
      <c r="A29" s="14">
        <v>4200</v>
      </c>
      <c r="B29" s="15" t="s">
        <v>376</v>
      </c>
      <c r="C29" s="14" t="s">
        <v>361</v>
      </c>
      <c r="D29" s="16">
        <f>SUM(D31,D40,D45,D55,D58,D62)</f>
        <v>51416.5</v>
      </c>
      <c r="E29" s="16">
        <f>SUM(E31,E40,E45,E55,E58,E62)</f>
        <v>51416.5</v>
      </c>
      <c r="F29" s="16" t="s">
        <v>18</v>
      </c>
      <c r="G29" s="16">
        <f>SUM(G31,G40,G45,G55,G58,G62)</f>
        <v>77530.5</v>
      </c>
      <c r="H29" s="16">
        <f>SUM(H31,H40,H45,H55,H58,H62)</f>
        <v>77530.5</v>
      </c>
      <c r="I29" s="16" t="s">
        <v>18</v>
      </c>
      <c r="J29" s="16">
        <f>SUM(J31,J40,J45,J55,J58,J62)</f>
        <v>49053</v>
      </c>
      <c r="K29" s="16">
        <f>SUM(K31,K40,K45,K55,K58,K62)</f>
        <v>49053</v>
      </c>
      <c r="L29" s="16" t="s">
        <v>18</v>
      </c>
    </row>
    <row r="30" spans="1:12" ht="30" customHeight="1">
      <c r="A30" s="14"/>
      <c r="B30" s="15" t="s">
        <v>359</v>
      </c>
      <c r="C30" s="14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47.25" customHeight="1">
      <c r="A31" s="14">
        <v>4210</v>
      </c>
      <c r="B31" s="15" t="s">
        <v>377</v>
      </c>
      <c r="C31" s="14" t="s">
        <v>361</v>
      </c>
      <c r="D31" s="16">
        <f>SUM(D33:D39)</f>
        <v>11883.7</v>
      </c>
      <c r="E31" s="16">
        <f>SUM(E33:E39)</f>
        <v>11883.7</v>
      </c>
      <c r="F31" s="16" t="s">
        <v>18</v>
      </c>
      <c r="G31" s="16">
        <f>SUM(G33:G39)</f>
        <v>15247.7</v>
      </c>
      <c r="H31" s="16">
        <f>SUM(H33:H39)</f>
        <v>15247.7</v>
      </c>
      <c r="I31" s="16" t="s">
        <v>18</v>
      </c>
      <c r="J31" s="16">
        <f>SUM(J33:J39)</f>
        <v>13528.7</v>
      </c>
      <c r="K31" s="16">
        <f>SUM(K33:K39)</f>
        <v>13528.7</v>
      </c>
      <c r="L31" s="16" t="s">
        <v>18</v>
      </c>
    </row>
    <row r="32" spans="1:12" ht="28.5" customHeight="1">
      <c r="A32" s="14"/>
      <c r="B32" s="15" t="s">
        <v>162</v>
      </c>
      <c r="C32" s="14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36" customHeight="1">
      <c r="A33" s="14">
        <v>4211</v>
      </c>
      <c r="B33" s="15" t="s">
        <v>378</v>
      </c>
      <c r="C33" s="14" t="s">
        <v>379</v>
      </c>
      <c r="D33" s="16">
        <f t="shared" ref="D33:D39" si="4">SUM(E33,F33)</f>
        <v>0</v>
      </c>
      <c r="E33" s="16">
        <v>0</v>
      </c>
      <c r="F33" s="16" t="s">
        <v>18</v>
      </c>
      <c r="G33" s="16">
        <f t="shared" ref="G33:G39" si="5">SUM(H33,I33)</f>
        <v>0</v>
      </c>
      <c r="H33" s="16">
        <v>0</v>
      </c>
      <c r="I33" s="16" t="s">
        <v>18</v>
      </c>
      <c r="J33" s="16">
        <f t="shared" ref="J33:J39" si="6">SUM(K33,L33)</f>
        <v>0</v>
      </c>
      <c r="K33" s="16">
        <v>0</v>
      </c>
      <c r="L33" s="16" t="s">
        <v>18</v>
      </c>
    </row>
    <row r="34" spans="1:12" ht="33" customHeight="1">
      <c r="A34" s="14">
        <v>4212</v>
      </c>
      <c r="B34" s="15" t="s">
        <v>380</v>
      </c>
      <c r="C34" s="14" t="s">
        <v>381</v>
      </c>
      <c r="D34" s="16">
        <f t="shared" si="4"/>
        <v>3400</v>
      </c>
      <c r="E34" s="16">
        <v>3400</v>
      </c>
      <c r="F34" s="16" t="s">
        <v>18</v>
      </c>
      <c r="G34" s="16">
        <f t="shared" si="5"/>
        <v>3400</v>
      </c>
      <c r="H34" s="16">
        <v>3400</v>
      </c>
      <c r="I34" s="16" t="s">
        <v>18</v>
      </c>
      <c r="J34" s="16">
        <f t="shared" si="6"/>
        <v>2607.3000000000002</v>
      </c>
      <c r="K34" s="16">
        <v>2607.3000000000002</v>
      </c>
      <c r="L34" s="16" t="s">
        <v>18</v>
      </c>
    </row>
    <row r="35" spans="1:12" ht="28.5" customHeight="1">
      <c r="A35" s="14">
        <v>4213</v>
      </c>
      <c r="B35" s="15" t="s">
        <v>382</v>
      </c>
      <c r="C35" s="14" t="s">
        <v>383</v>
      </c>
      <c r="D35" s="16">
        <f t="shared" si="4"/>
        <v>4343.7</v>
      </c>
      <c r="E35" s="16">
        <v>4343.7</v>
      </c>
      <c r="F35" s="16" t="s">
        <v>18</v>
      </c>
      <c r="G35" s="16">
        <f t="shared" si="5"/>
        <v>7343.7</v>
      </c>
      <c r="H35" s="16">
        <v>7343.7</v>
      </c>
      <c r="I35" s="16" t="s">
        <v>18</v>
      </c>
      <c r="J35" s="16">
        <f t="shared" si="6"/>
        <v>6570.4</v>
      </c>
      <c r="K35" s="16">
        <v>6570.4</v>
      </c>
      <c r="L35" s="16" t="s">
        <v>18</v>
      </c>
    </row>
    <row r="36" spans="1:12" ht="30" customHeight="1">
      <c r="A36" s="14">
        <v>4214</v>
      </c>
      <c r="B36" s="15" t="s">
        <v>384</v>
      </c>
      <c r="C36" s="14" t="s">
        <v>385</v>
      </c>
      <c r="D36" s="16">
        <f t="shared" si="4"/>
        <v>1450</v>
      </c>
      <c r="E36" s="16">
        <v>1450</v>
      </c>
      <c r="F36" s="16" t="s">
        <v>18</v>
      </c>
      <c r="G36" s="16">
        <f>SUM(H36,I36)</f>
        <v>1550</v>
      </c>
      <c r="H36" s="16">
        <v>1550</v>
      </c>
      <c r="I36" s="16" t="s">
        <v>18</v>
      </c>
      <c r="J36" s="16">
        <f t="shared" si="6"/>
        <v>1416</v>
      </c>
      <c r="K36" s="16">
        <v>1416</v>
      </c>
      <c r="L36" s="16" t="s">
        <v>18</v>
      </c>
    </row>
    <row r="37" spans="1:12" ht="31.5" customHeight="1">
      <c r="A37" s="14">
        <v>4215</v>
      </c>
      <c r="B37" s="15" t="s">
        <v>386</v>
      </c>
      <c r="C37" s="14" t="s">
        <v>387</v>
      </c>
      <c r="D37" s="16">
        <f t="shared" si="4"/>
        <v>50</v>
      </c>
      <c r="E37" s="16">
        <v>50</v>
      </c>
      <c r="F37" s="16" t="s">
        <v>18</v>
      </c>
      <c r="G37" s="16">
        <f t="shared" si="5"/>
        <v>50</v>
      </c>
      <c r="H37" s="16">
        <v>50</v>
      </c>
      <c r="I37" s="16" t="s">
        <v>18</v>
      </c>
      <c r="J37" s="16">
        <f t="shared" si="6"/>
        <v>31</v>
      </c>
      <c r="K37" s="16">
        <v>31</v>
      </c>
      <c r="L37" s="16" t="s">
        <v>18</v>
      </c>
    </row>
    <row r="38" spans="1:12" ht="34.5" customHeight="1">
      <c r="A38" s="14">
        <v>4216</v>
      </c>
      <c r="B38" s="15" t="s">
        <v>388</v>
      </c>
      <c r="C38" s="14" t="s">
        <v>389</v>
      </c>
      <c r="D38" s="16">
        <f t="shared" si="4"/>
        <v>2640</v>
      </c>
      <c r="E38" s="16">
        <v>2640</v>
      </c>
      <c r="F38" s="16" t="s">
        <v>18</v>
      </c>
      <c r="G38" s="16">
        <f t="shared" si="5"/>
        <v>2904</v>
      </c>
      <c r="H38" s="16">
        <v>2904</v>
      </c>
      <c r="I38" s="16" t="s">
        <v>18</v>
      </c>
      <c r="J38" s="16">
        <f t="shared" si="6"/>
        <v>2904</v>
      </c>
      <c r="K38" s="16">
        <v>2904</v>
      </c>
      <c r="L38" s="16" t="s">
        <v>18</v>
      </c>
    </row>
    <row r="39" spans="1:12" ht="33" customHeight="1">
      <c r="A39" s="14">
        <v>4217</v>
      </c>
      <c r="B39" s="15" t="s">
        <v>390</v>
      </c>
      <c r="C39" s="14" t="s">
        <v>391</v>
      </c>
      <c r="D39" s="16">
        <f t="shared" si="4"/>
        <v>0</v>
      </c>
      <c r="E39" s="16">
        <v>0</v>
      </c>
      <c r="F39" s="16" t="s">
        <v>18</v>
      </c>
      <c r="G39" s="16">
        <f t="shared" si="5"/>
        <v>0</v>
      </c>
      <c r="H39" s="16">
        <v>0</v>
      </c>
      <c r="I39" s="16" t="s">
        <v>18</v>
      </c>
      <c r="J39" s="16">
        <f t="shared" si="6"/>
        <v>0</v>
      </c>
      <c r="K39" s="16">
        <v>0</v>
      </c>
      <c r="L39" s="16" t="s">
        <v>18</v>
      </c>
    </row>
    <row r="40" spans="1:12" ht="49.5" customHeight="1">
      <c r="A40" s="14">
        <v>4220</v>
      </c>
      <c r="B40" s="15" t="s">
        <v>392</v>
      </c>
      <c r="C40" s="14" t="s">
        <v>361</v>
      </c>
      <c r="D40" s="16">
        <f>SUM(D42:D44)</f>
        <v>150</v>
      </c>
      <c r="E40" s="16">
        <f>SUM(E42:E44)</f>
        <v>150</v>
      </c>
      <c r="F40" s="16" t="s">
        <v>18</v>
      </c>
      <c r="G40" s="16">
        <f>SUM(G42:G44)</f>
        <v>50</v>
      </c>
      <c r="H40" s="16">
        <f>SUM(H42:H44)</f>
        <v>50</v>
      </c>
      <c r="I40" s="16" t="s">
        <v>18</v>
      </c>
      <c r="J40" s="16">
        <f>SUM(J42:J44)</f>
        <v>0</v>
      </c>
      <c r="K40" s="16">
        <f>SUM(K42:K44)</f>
        <v>0</v>
      </c>
      <c r="L40" s="16" t="s">
        <v>18</v>
      </c>
    </row>
    <row r="41" spans="1:12" ht="27.75" customHeight="1">
      <c r="A41" s="14"/>
      <c r="B41" s="15" t="s">
        <v>162</v>
      </c>
      <c r="C41" s="14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30" customHeight="1">
      <c r="A42" s="14">
        <v>4221</v>
      </c>
      <c r="B42" s="15" t="s">
        <v>393</v>
      </c>
      <c r="C42" s="14" t="s">
        <v>394</v>
      </c>
      <c r="D42" s="16">
        <f>SUM(E42,F42)</f>
        <v>150</v>
      </c>
      <c r="E42" s="16">
        <v>150</v>
      </c>
      <c r="F42" s="16" t="s">
        <v>18</v>
      </c>
      <c r="G42" s="16">
        <f>SUM(H42,I42)</f>
        <v>50</v>
      </c>
      <c r="H42" s="16">
        <v>50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29.25" customHeight="1">
      <c r="A43" s="14">
        <v>4222</v>
      </c>
      <c r="B43" s="15" t="s">
        <v>395</v>
      </c>
      <c r="C43" s="14" t="s">
        <v>396</v>
      </c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33.75" customHeight="1">
      <c r="A44" s="14">
        <v>4223</v>
      </c>
      <c r="B44" s="15" t="s">
        <v>397</v>
      </c>
      <c r="C44" s="14" t="s">
        <v>398</v>
      </c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54.75" customHeight="1">
      <c r="A45" s="14">
        <v>4230</v>
      </c>
      <c r="B45" s="15" t="s">
        <v>399</v>
      </c>
      <c r="C45" s="14" t="s">
        <v>18</v>
      </c>
      <c r="D45" s="16">
        <f>SUM(D47:D54)</f>
        <v>13822.8</v>
      </c>
      <c r="E45" s="16">
        <f>SUM(E47:E54)</f>
        <v>13822.8</v>
      </c>
      <c r="F45" s="16" t="s">
        <v>18</v>
      </c>
      <c r="G45" s="16">
        <f>SUM(G47:G54)</f>
        <v>20722.8</v>
      </c>
      <c r="H45" s="16">
        <f>SUM(H47:H54)</f>
        <v>20722.8</v>
      </c>
      <c r="I45" s="16" t="s">
        <v>18</v>
      </c>
      <c r="J45" s="16">
        <f>SUM(J47:J54)</f>
        <v>5070.2</v>
      </c>
      <c r="K45" s="16">
        <f>SUM(K47:K54)</f>
        <v>5070.2</v>
      </c>
      <c r="L45" s="16" t="s">
        <v>18</v>
      </c>
    </row>
    <row r="46" spans="1:12" ht="24" customHeight="1">
      <c r="A46" s="14"/>
      <c r="B46" s="15" t="s">
        <v>162</v>
      </c>
      <c r="C46" s="14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31.5" customHeight="1">
      <c r="A47" s="14">
        <v>4231</v>
      </c>
      <c r="B47" s="15" t="s">
        <v>400</v>
      </c>
      <c r="C47" s="14" t="s">
        <v>401</v>
      </c>
      <c r="D47" s="16">
        <f t="shared" ref="D47:D54" si="7">SUM(E47,F47)</f>
        <v>500</v>
      </c>
      <c r="E47" s="16">
        <v>500</v>
      </c>
      <c r="F47" s="16" t="s">
        <v>18</v>
      </c>
      <c r="G47" s="16">
        <f t="shared" ref="G47:G54" si="8">SUM(H47,I47)</f>
        <v>500</v>
      </c>
      <c r="H47" s="16">
        <v>500</v>
      </c>
      <c r="I47" s="16" t="s">
        <v>18</v>
      </c>
      <c r="J47" s="16">
        <f t="shared" ref="J47:J54" si="9">SUM(K47,L47)</f>
        <v>0</v>
      </c>
      <c r="K47" s="16">
        <v>0</v>
      </c>
      <c r="L47" s="16" t="s">
        <v>18</v>
      </c>
    </row>
    <row r="48" spans="1:12" ht="35.25" customHeight="1">
      <c r="A48" s="14">
        <v>4232</v>
      </c>
      <c r="B48" s="15" t="s">
        <v>402</v>
      </c>
      <c r="C48" s="14" t="s">
        <v>403</v>
      </c>
      <c r="D48" s="16">
        <f t="shared" si="7"/>
        <v>1810</v>
      </c>
      <c r="E48" s="16">
        <v>1810</v>
      </c>
      <c r="F48" s="16" t="s">
        <v>18</v>
      </c>
      <c r="G48" s="16">
        <f t="shared" si="8"/>
        <v>1810</v>
      </c>
      <c r="H48" s="16">
        <v>1810</v>
      </c>
      <c r="I48" s="16" t="s">
        <v>18</v>
      </c>
      <c r="J48" s="16">
        <f t="shared" si="9"/>
        <v>1666</v>
      </c>
      <c r="K48" s="16">
        <v>1666</v>
      </c>
      <c r="L48" s="16" t="s">
        <v>18</v>
      </c>
    </row>
    <row r="49" spans="1:12" ht="35.25" customHeight="1">
      <c r="A49" s="14">
        <v>4233</v>
      </c>
      <c r="B49" s="15" t="s">
        <v>404</v>
      </c>
      <c r="C49" s="14" t="s">
        <v>405</v>
      </c>
      <c r="D49" s="16">
        <f t="shared" si="7"/>
        <v>200</v>
      </c>
      <c r="E49" s="16">
        <v>200</v>
      </c>
      <c r="F49" s="16" t="s">
        <v>18</v>
      </c>
      <c r="G49" s="16">
        <f t="shared" si="8"/>
        <v>200</v>
      </c>
      <c r="H49" s="16">
        <v>200</v>
      </c>
      <c r="I49" s="16" t="s">
        <v>18</v>
      </c>
      <c r="J49" s="16">
        <f t="shared" si="9"/>
        <v>30</v>
      </c>
      <c r="K49" s="16">
        <v>30</v>
      </c>
      <c r="L49" s="16" t="s">
        <v>18</v>
      </c>
    </row>
    <row r="50" spans="1:12" ht="32.25" customHeight="1">
      <c r="A50" s="14">
        <v>4234</v>
      </c>
      <c r="B50" s="15" t="s">
        <v>406</v>
      </c>
      <c r="C50" s="14" t="s">
        <v>407</v>
      </c>
      <c r="D50" s="16">
        <f t="shared" si="7"/>
        <v>900</v>
      </c>
      <c r="E50" s="16">
        <v>900</v>
      </c>
      <c r="F50" s="16" t="s">
        <v>18</v>
      </c>
      <c r="G50" s="16">
        <f t="shared" si="8"/>
        <v>1200</v>
      </c>
      <c r="H50" s="16">
        <v>1200</v>
      </c>
      <c r="I50" s="16" t="s">
        <v>18</v>
      </c>
      <c r="J50" s="16">
        <f t="shared" si="9"/>
        <v>331.6</v>
      </c>
      <c r="K50" s="16">
        <v>331.6</v>
      </c>
      <c r="L50" s="16" t="s">
        <v>18</v>
      </c>
    </row>
    <row r="51" spans="1:12" ht="29.25" customHeight="1">
      <c r="A51" s="14">
        <v>4235</v>
      </c>
      <c r="B51" s="15" t="s">
        <v>408</v>
      </c>
      <c r="C51" s="14" t="s">
        <v>409</v>
      </c>
      <c r="D51" s="16">
        <f t="shared" si="7"/>
        <v>500</v>
      </c>
      <c r="E51" s="16">
        <v>500</v>
      </c>
      <c r="F51" s="16" t="s">
        <v>18</v>
      </c>
      <c r="G51" s="16">
        <f t="shared" si="8"/>
        <v>1100</v>
      </c>
      <c r="H51" s="16">
        <v>1100</v>
      </c>
      <c r="I51" s="16" t="s">
        <v>18</v>
      </c>
      <c r="J51" s="16">
        <f t="shared" si="9"/>
        <v>800</v>
      </c>
      <c r="K51" s="16">
        <v>800</v>
      </c>
      <c r="L51" s="16" t="s">
        <v>18</v>
      </c>
    </row>
    <row r="52" spans="1:12" ht="39.950000000000003" customHeight="1">
      <c r="A52" s="14">
        <v>4236</v>
      </c>
      <c r="B52" s="15" t="s">
        <v>410</v>
      </c>
      <c r="C52" s="14" t="s">
        <v>411</v>
      </c>
      <c r="D52" s="16">
        <f t="shared" si="7"/>
        <v>0</v>
      </c>
      <c r="E52" s="16">
        <v>0</v>
      </c>
      <c r="F52" s="16" t="s">
        <v>18</v>
      </c>
      <c r="G52" s="16">
        <f t="shared" si="8"/>
        <v>2700</v>
      </c>
      <c r="H52" s="16">
        <v>2700</v>
      </c>
      <c r="I52" s="16" t="s">
        <v>18</v>
      </c>
      <c r="J52" s="16">
        <f t="shared" si="9"/>
        <v>0</v>
      </c>
      <c r="K52" s="16">
        <v>0</v>
      </c>
      <c r="L52" s="16" t="s">
        <v>18</v>
      </c>
    </row>
    <row r="53" spans="1:12" ht="33.75" customHeight="1">
      <c r="A53" s="14">
        <v>4237</v>
      </c>
      <c r="B53" s="15" t="s">
        <v>412</v>
      </c>
      <c r="C53" s="14" t="s">
        <v>413</v>
      </c>
      <c r="D53" s="16">
        <f t="shared" si="7"/>
        <v>0</v>
      </c>
      <c r="E53" s="16">
        <v>0</v>
      </c>
      <c r="F53" s="16" t="s">
        <v>18</v>
      </c>
      <c r="G53" s="16">
        <f t="shared" si="8"/>
        <v>0</v>
      </c>
      <c r="H53" s="16">
        <v>0</v>
      </c>
      <c r="I53" s="16" t="s">
        <v>18</v>
      </c>
      <c r="J53" s="16">
        <f t="shared" si="9"/>
        <v>0</v>
      </c>
      <c r="K53" s="16">
        <v>0</v>
      </c>
      <c r="L53" s="16" t="s">
        <v>18</v>
      </c>
    </row>
    <row r="54" spans="1:12" ht="33.75" customHeight="1">
      <c r="A54" s="14">
        <v>4238</v>
      </c>
      <c r="B54" s="15" t="s">
        <v>414</v>
      </c>
      <c r="C54" s="14" t="s">
        <v>415</v>
      </c>
      <c r="D54" s="16">
        <f t="shared" si="7"/>
        <v>9912.7999999999993</v>
      </c>
      <c r="E54" s="16">
        <v>9912.7999999999993</v>
      </c>
      <c r="F54" s="16" t="s">
        <v>18</v>
      </c>
      <c r="G54" s="16">
        <f t="shared" si="8"/>
        <v>13212.8</v>
      </c>
      <c r="H54" s="16">
        <v>13212.8</v>
      </c>
      <c r="I54" s="16" t="s">
        <v>18</v>
      </c>
      <c r="J54" s="16">
        <f t="shared" si="9"/>
        <v>2242.6</v>
      </c>
      <c r="K54" s="16">
        <v>2242.6</v>
      </c>
      <c r="L54" s="16" t="s">
        <v>18</v>
      </c>
    </row>
    <row r="55" spans="1:12" ht="39" customHeight="1">
      <c r="A55" s="14">
        <v>4240</v>
      </c>
      <c r="B55" s="15" t="s">
        <v>416</v>
      </c>
      <c r="C55" s="14" t="s">
        <v>361</v>
      </c>
      <c r="D55" s="16">
        <f>SUM(D57)</f>
        <v>4060</v>
      </c>
      <c r="E55" s="16">
        <f>SUM(E57)</f>
        <v>4060</v>
      </c>
      <c r="F55" s="16" t="s">
        <v>18</v>
      </c>
      <c r="G55" s="16">
        <f>SUM(G57)</f>
        <v>4360</v>
      </c>
      <c r="H55" s="16">
        <f>SUM(H57)</f>
        <v>4360</v>
      </c>
      <c r="I55" s="16" t="s">
        <v>18</v>
      </c>
      <c r="J55" s="16">
        <f>SUM(J57)</f>
        <v>1142.8</v>
      </c>
      <c r="K55" s="16">
        <f>SUM(K57)</f>
        <v>1142.8</v>
      </c>
      <c r="L55" s="16" t="s">
        <v>18</v>
      </c>
    </row>
    <row r="56" spans="1:12" ht="20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2.25" customHeight="1">
      <c r="A57" s="14">
        <v>4241</v>
      </c>
      <c r="B57" s="15" t="s">
        <v>417</v>
      </c>
      <c r="C57" s="14" t="s">
        <v>418</v>
      </c>
      <c r="D57" s="16">
        <f>SUM(E57,F57)</f>
        <v>4060</v>
      </c>
      <c r="E57" s="16">
        <v>4060</v>
      </c>
      <c r="F57" s="16" t="s">
        <v>18</v>
      </c>
      <c r="G57" s="16">
        <f>SUM(H57,I57)</f>
        <v>4360</v>
      </c>
      <c r="H57" s="16">
        <v>4360</v>
      </c>
      <c r="I57" s="16" t="s">
        <v>18</v>
      </c>
      <c r="J57" s="16">
        <f>SUM(K57,L57)</f>
        <v>1142.8</v>
      </c>
      <c r="K57" s="16">
        <v>1142.8</v>
      </c>
      <c r="L57" s="16" t="s">
        <v>18</v>
      </c>
    </row>
    <row r="58" spans="1:12" ht="51" customHeight="1">
      <c r="A58" s="14">
        <v>4250</v>
      </c>
      <c r="B58" s="15" t="s">
        <v>419</v>
      </c>
      <c r="C58" s="14" t="s">
        <v>361</v>
      </c>
      <c r="D58" s="16">
        <f>SUM(D60:D61)</f>
        <v>13500</v>
      </c>
      <c r="E58" s="16">
        <f>SUM(E60:E61)</f>
        <v>13500</v>
      </c>
      <c r="F58" s="16" t="s">
        <v>18</v>
      </c>
      <c r="G58" s="16">
        <f>SUM(G60:G61)</f>
        <v>28500</v>
      </c>
      <c r="H58" s="16">
        <f>SUM(H60:H61)</f>
        <v>28500</v>
      </c>
      <c r="I58" s="16" t="s">
        <v>18</v>
      </c>
      <c r="J58" s="16">
        <f>SUM(J60:J61)</f>
        <v>22307.599999999999</v>
      </c>
      <c r="K58" s="16">
        <f>SUM(K60:K61)</f>
        <v>22307.599999999999</v>
      </c>
      <c r="L58" s="16" t="s">
        <v>18</v>
      </c>
    </row>
    <row r="59" spans="1:12" ht="23.25" customHeight="1">
      <c r="A59" s="14"/>
      <c r="B59" s="15" t="s">
        <v>162</v>
      </c>
      <c r="C59" s="14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39.950000000000003" customHeight="1">
      <c r="A60" s="14">
        <v>4251</v>
      </c>
      <c r="B60" s="15" t="s">
        <v>420</v>
      </c>
      <c r="C60" s="14" t="s">
        <v>421</v>
      </c>
      <c r="D60" s="16">
        <f>SUM(E60,F60)</f>
        <v>12000</v>
      </c>
      <c r="E60" s="16">
        <v>12000</v>
      </c>
      <c r="F60" s="16" t="s">
        <v>18</v>
      </c>
      <c r="G60" s="16">
        <f>SUM(H60,I60)</f>
        <v>27000</v>
      </c>
      <c r="H60" s="16">
        <v>27000</v>
      </c>
      <c r="I60" s="16" t="s">
        <v>18</v>
      </c>
      <c r="J60" s="16">
        <f>SUM(K60,L60)</f>
        <v>21134.6</v>
      </c>
      <c r="K60" s="16">
        <v>21134.6</v>
      </c>
      <c r="L60" s="16" t="s">
        <v>18</v>
      </c>
    </row>
    <row r="61" spans="1:12" ht="39.950000000000003" customHeight="1">
      <c r="A61" s="14">
        <v>4252</v>
      </c>
      <c r="B61" s="15" t="s">
        <v>422</v>
      </c>
      <c r="C61" s="14" t="s">
        <v>423</v>
      </c>
      <c r="D61" s="16">
        <f>SUM(E61,F61)</f>
        <v>1500</v>
      </c>
      <c r="E61" s="16">
        <v>1500</v>
      </c>
      <c r="F61" s="16" t="s">
        <v>18</v>
      </c>
      <c r="G61" s="16">
        <f>SUM(H61,I61)</f>
        <v>1500</v>
      </c>
      <c r="H61" s="16">
        <v>1500</v>
      </c>
      <c r="I61" s="16" t="s">
        <v>18</v>
      </c>
      <c r="J61" s="16">
        <f>SUM(K61,L61)</f>
        <v>1173</v>
      </c>
      <c r="K61" s="16">
        <v>1173</v>
      </c>
      <c r="L61" s="16" t="s">
        <v>18</v>
      </c>
    </row>
    <row r="62" spans="1:12" ht="39.950000000000003" customHeight="1">
      <c r="A62" s="14">
        <v>4260</v>
      </c>
      <c r="B62" s="15" t="s">
        <v>424</v>
      </c>
      <c r="C62" s="14" t="s">
        <v>361</v>
      </c>
      <c r="D62" s="16">
        <f>SUM(D64:D71)</f>
        <v>8000</v>
      </c>
      <c r="E62" s="16">
        <f>SUM(E64:E71)</f>
        <v>8000</v>
      </c>
      <c r="F62" s="16" t="s">
        <v>18</v>
      </c>
      <c r="G62" s="16">
        <f>SUM(G64:G71)</f>
        <v>8650</v>
      </c>
      <c r="H62" s="16">
        <f>SUM(H64:H71)</f>
        <v>8650</v>
      </c>
      <c r="I62" s="16" t="s">
        <v>18</v>
      </c>
      <c r="J62" s="16">
        <f>SUM(J64:J71)</f>
        <v>7003.7000000000007</v>
      </c>
      <c r="K62" s="16">
        <f>SUM(K64:K71)</f>
        <v>7003.7000000000007</v>
      </c>
      <c r="L62" s="16" t="s">
        <v>18</v>
      </c>
    </row>
    <row r="63" spans="1:12" ht="29.25" customHeight="1">
      <c r="A63" s="14"/>
      <c r="B63" s="15" t="s">
        <v>162</v>
      </c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32.25" customHeight="1">
      <c r="A64" s="14">
        <v>4261</v>
      </c>
      <c r="B64" s="15" t="s">
        <v>425</v>
      </c>
      <c r="C64" s="14" t="s">
        <v>426</v>
      </c>
      <c r="D64" s="16">
        <f t="shared" ref="D64:D71" si="10">SUM(E64,F64)</f>
        <v>2000</v>
      </c>
      <c r="E64" s="16">
        <v>2000</v>
      </c>
      <c r="F64" s="16" t="s">
        <v>18</v>
      </c>
      <c r="G64" s="16">
        <f t="shared" ref="G64:G71" si="11">SUM(H64,I64)</f>
        <v>2250</v>
      </c>
      <c r="H64" s="16">
        <v>2250</v>
      </c>
      <c r="I64" s="16" t="s">
        <v>18</v>
      </c>
      <c r="J64" s="16">
        <f t="shared" ref="J64:J71" si="12">SUM(K64,L64)</f>
        <v>1844.7</v>
      </c>
      <c r="K64" s="16">
        <v>1844.7</v>
      </c>
      <c r="L64" s="16" t="s">
        <v>18</v>
      </c>
    </row>
    <row r="65" spans="1:12" ht="30" customHeight="1">
      <c r="A65" s="14">
        <v>4262</v>
      </c>
      <c r="B65" s="15" t="s">
        <v>427</v>
      </c>
      <c r="C65" s="14" t="s">
        <v>428</v>
      </c>
      <c r="D65" s="16">
        <f t="shared" si="10"/>
        <v>0</v>
      </c>
      <c r="E65" s="16">
        <v>0</v>
      </c>
      <c r="F65" s="16" t="s">
        <v>18</v>
      </c>
      <c r="G65" s="16">
        <f t="shared" si="11"/>
        <v>0</v>
      </c>
      <c r="H65" s="16">
        <v>0</v>
      </c>
      <c r="I65" s="16" t="s">
        <v>18</v>
      </c>
      <c r="J65" s="16">
        <f t="shared" si="12"/>
        <v>0</v>
      </c>
      <c r="K65" s="16">
        <v>0</v>
      </c>
      <c r="L65" s="16" t="s">
        <v>18</v>
      </c>
    </row>
    <row r="66" spans="1:12" ht="34.5" customHeight="1">
      <c r="A66" s="14">
        <v>4263</v>
      </c>
      <c r="B66" s="15" t="s">
        <v>429</v>
      </c>
      <c r="C66" s="14" t="s">
        <v>430</v>
      </c>
      <c r="D66" s="16">
        <f t="shared" si="10"/>
        <v>0</v>
      </c>
      <c r="E66" s="16">
        <v>0</v>
      </c>
      <c r="F66" s="16" t="s">
        <v>18</v>
      </c>
      <c r="G66" s="16">
        <f t="shared" si="11"/>
        <v>0</v>
      </c>
      <c r="H66" s="16">
        <v>0</v>
      </c>
      <c r="I66" s="16" t="s">
        <v>18</v>
      </c>
      <c r="J66" s="16">
        <f t="shared" si="12"/>
        <v>0</v>
      </c>
      <c r="K66" s="16">
        <v>0</v>
      </c>
      <c r="L66" s="16" t="s">
        <v>18</v>
      </c>
    </row>
    <row r="67" spans="1:12" ht="29.25" customHeight="1">
      <c r="A67" s="14">
        <v>4264</v>
      </c>
      <c r="B67" s="15" t="s">
        <v>431</v>
      </c>
      <c r="C67" s="14" t="s">
        <v>432</v>
      </c>
      <c r="D67" s="16">
        <f t="shared" si="10"/>
        <v>2500</v>
      </c>
      <c r="E67" s="16">
        <v>2500</v>
      </c>
      <c r="F67" s="16" t="s">
        <v>18</v>
      </c>
      <c r="G67" s="16">
        <f t="shared" si="11"/>
        <v>2500</v>
      </c>
      <c r="H67" s="16">
        <v>2500</v>
      </c>
      <c r="I67" s="16" t="s">
        <v>18</v>
      </c>
      <c r="J67" s="16">
        <f t="shared" si="12"/>
        <v>2000</v>
      </c>
      <c r="K67" s="16">
        <v>2000</v>
      </c>
      <c r="L67" s="16" t="s">
        <v>18</v>
      </c>
    </row>
    <row r="68" spans="1:12" ht="33" customHeight="1">
      <c r="A68" s="14">
        <v>4265</v>
      </c>
      <c r="B68" s="15" t="s">
        <v>433</v>
      </c>
      <c r="C68" s="14" t="s">
        <v>434</v>
      </c>
      <c r="D68" s="16">
        <f t="shared" si="10"/>
        <v>0</v>
      </c>
      <c r="E68" s="16">
        <v>0</v>
      </c>
      <c r="F68" s="16" t="s">
        <v>18</v>
      </c>
      <c r="G68" s="16">
        <f t="shared" si="11"/>
        <v>0</v>
      </c>
      <c r="H68" s="16">
        <v>0</v>
      </c>
      <c r="I68" s="16" t="s">
        <v>18</v>
      </c>
      <c r="J68" s="16">
        <f t="shared" si="12"/>
        <v>0</v>
      </c>
      <c r="K68" s="16">
        <v>0</v>
      </c>
      <c r="L68" s="16" t="s">
        <v>18</v>
      </c>
    </row>
    <row r="69" spans="1:12" ht="39.950000000000003" customHeight="1">
      <c r="A69" s="14">
        <v>4266</v>
      </c>
      <c r="B69" s="15" t="s">
        <v>435</v>
      </c>
      <c r="C69" s="14" t="s">
        <v>436</v>
      </c>
      <c r="D69" s="16">
        <f t="shared" si="10"/>
        <v>0</v>
      </c>
      <c r="E69" s="16">
        <v>0</v>
      </c>
      <c r="F69" s="16" t="s">
        <v>18</v>
      </c>
      <c r="G69" s="16">
        <f t="shared" si="11"/>
        <v>0</v>
      </c>
      <c r="H69" s="16">
        <v>0</v>
      </c>
      <c r="I69" s="16" t="s">
        <v>18</v>
      </c>
      <c r="J69" s="16">
        <f t="shared" si="12"/>
        <v>0</v>
      </c>
      <c r="K69" s="16">
        <v>0</v>
      </c>
      <c r="L69" s="16" t="s">
        <v>18</v>
      </c>
    </row>
    <row r="70" spans="1:12" ht="39.950000000000003" customHeight="1">
      <c r="A70" s="14">
        <v>4267</v>
      </c>
      <c r="B70" s="15" t="s">
        <v>437</v>
      </c>
      <c r="C70" s="14" t="s">
        <v>438</v>
      </c>
      <c r="D70" s="16">
        <f t="shared" si="10"/>
        <v>1400</v>
      </c>
      <c r="E70" s="16">
        <v>1400</v>
      </c>
      <c r="F70" s="16" t="s">
        <v>18</v>
      </c>
      <c r="G70" s="16">
        <f t="shared" si="11"/>
        <v>1600</v>
      </c>
      <c r="H70" s="16">
        <v>1600</v>
      </c>
      <c r="I70" s="16" t="s">
        <v>18</v>
      </c>
      <c r="J70" s="16">
        <f t="shared" si="12"/>
        <v>1261.9000000000001</v>
      </c>
      <c r="K70" s="16">
        <v>1261.9000000000001</v>
      </c>
      <c r="L70" s="16" t="s">
        <v>18</v>
      </c>
    </row>
    <row r="71" spans="1:12" ht="33" customHeight="1">
      <c r="A71" s="14">
        <v>4268</v>
      </c>
      <c r="B71" s="15" t="s">
        <v>439</v>
      </c>
      <c r="C71" s="14" t="s">
        <v>440</v>
      </c>
      <c r="D71" s="16">
        <f t="shared" si="10"/>
        <v>2100</v>
      </c>
      <c r="E71" s="16">
        <v>2100</v>
      </c>
      <c r="F71" s="16" t="s">
        <v>18</v>
      </c>
      <c r="G71" s="16">
        <f t="shared" si="11"/>
        <v>2300</v>
      </c>
      <c r="H71" s="16">
        <v>2300</v>
      </c>
      <c r="I71" s="16" t="s">
        <v>18</v>
      </c>
      <c r="J71" s="16">
        <f t="shared" si="12"/>
        <v>1897.1</v>
      </c>
      <c r="K71" s="16">
        <v>1897.1</v>
      </c>
      <c r="L71" s="16" t="s">
        <v>18</v>
      </c>
    </row>
    <row r="72" spans="1:12" ht="33.75" customHeight="1">
      <c r="A72" s="14">
        <v>4300</v>
      </c>
      <c r="B72" s="15" t="s">
        <v>441</v>
      </c>
      <c r="C72" s="14" t="s">
        <v>361</v>
      </c>
      <c r="D72" s="16">
        <f>SUM(D74,D78,D82)</f>
        <v>0</v>
      </c>
      <c r="E72" s="16">
        <f>SUM(E74,E78,E82)</f>
        <v>0</v>
      </c>
      <c r="F72" s="16" t="s">
        <v>18</v>
      </c>
      <c r="G72" s="16">
        <f>SUM(G74,G78,G82)</f>
        <v>0</v>
      </c>
      <c r="H72" s="16">
        <f>SUM(H74,H78,H82)</f>
        <v>0</v>
      </c>
      <c r="I72" s="16" t="s">
        <v>18</v>
      </c>
      <c r="J72" s="16">
        <f>SUM(J74,J78,J82)</f>
        <v>0</v>
      </c>
      <c r="K72" s="16">
        <f>SUM(K74,K78,K82)</f>
        <v>0</v>
      </c>
      <c r="L72" s="16" t="s">
        <v>18</v>
      </c>
    </row>
    <row r="73" spans="1:12" ht="28.5" customHeight="1">
      <c r="A73" s="14"/>
      <c r="B73" s="15" t="s">
        <v>359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2.25" customHeight="1">
      <c r="A74" s="14">
        <v>4310</v>
      </c>
      <c r="B74" s="15" t="s">
        <v>442</v>
      </c>
      <c r="C74" s="14" t="s">
        <v>361</v>
      </c>
      <c r="D74" s="16">
        <f>SUM(D76:D77)</f>
        <v>0</v>
      </c>
      <c r="E74" s="16">
        <f>SUM(E76:E77)</f>
        <v>0</v>
      </c>
      <c r="F74" s="16" t="s">
        <v>18</v>
      </c>
      <c r="G74" s="16">
        <f>SUM(G76:G77)</f>
        <v>0</v>
      </c>
      <c r="H74" s="16">
        <f>SUM(H76:H77)</f>
        <v>0</v>
      </c>
      <c r="I74" s="16" t="s">
        <v>18</v>
      </c>
      <c r="J74" s="16">
        <f>SUM(J76:J77)</f>
        <v>0</v>
      </c>
      <c r="K74" s="16">
        <f>SUM(K76:K77)</f>
        <v>0</v>
      </c>
      <c r="L74" s="16" t="s">
        <v>18</v>
      </c>
    </row>
    <row r="75" spans="1:12" ht="27" customHeight="1">
      <c r="A75" s="14"/>
      <c r="B75" s="15" t="s">
        <v>162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35.25" customHeight="1">
      <c r="A76" s="14">
        <v>4311</v>
      </c>
      <c r="B76" s="15" t="s">
        <v>443</v>
      </c>
      <c r="C76" s="14" t="s">
        <v>444</v>
      </c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16">
        <v>0</v>
      </c>
      <c r="L76" s="16" t="s">
        <v>18</v>
      </c>
    </row>
    <row r="77" spans="1:12" ht="39.950000000000003" customHeight="1">
      <c r="A77" s="14">
        <v>4312</v>
      </c>
      <c r="B77" s="15" t="s">
        <v>445</v>
      </c>
      <c r="C77" s="14" t="s">
        <v>446</v>
      </c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16">
        <v>0</v>
      </c>
      <c r="L77" s="16" t="s">
        <v>18</v>
      </c>
    </row>
    <row r="78" spans="1:12" ht="33.75" customHeight="1">
      <c r="A78" s="14">
        <v>4320</v>
      </c>
      <c r="B78" s="15" t="s">
        <v>447</v>
      </c>
      <c r="C78" s="14" t="s">
        <v>361</v>
      </c>
      <c r="D78" s="16">
        <f>SUM(D80:D81)</f>
        <v>0</v>
      </c>
      <c r="E78" s="16">
        <f>SUM(E80:E81)</f>
        <v>0</v>
      </c>
      <c r="F78" s="16" t="s">
        <v>18</v>
      </c>
      <c r="G78" s="16">
        <f>SUM(G80:G81)</f>
        <v>0</v>
      </c>
      <c r="H78" s="16">
        <f>SUM(H80:H81)</f>
        <v>0</v>
      </c>
      <c r="I78" s="16" t="s">
        <v>18</v>
      </c>
      <c r="J78" s="16">
        <f>SUM(J80:J81)</f>
        <v>0</v>
      </c>
      <c r="K78" s="16">
        <f>SUM(K80:K81)</f>
        <v>0</v>
      </c>
      <c r="L78" s="16" t="s">
        <v>18</v>
      </c>
    </row>
    <row r="79" spans="1:12" ht="30" customHeight="1">
      <c r="A79" s="14"/>
      <c r="B79" s="15" t="s">
        <v>162</v>
      </c>
      <c r="C79" s="14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32.25" customHeight="1">
      <c r="A80" s="14">
        <v>4321</v>
      </c>
      <c r="B80" s="15" t="s">
        <v>448</v>
      </c>
      <c r="C80" s="14" t="s">
        <v>449</v>
      </c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16">
        <v>0</v>
      </c>
      <c r="L80" s="16" t="s">
        <v>18</v>
      </c>
    </row>
    <row r="81" spans="1:12" ht="31.5" customHeight="1">
      <c r="A81" s="14">
        <v>4322</v>
      </c>
      <c r="B81" s="15" t="s">
        <v>450</v>
      </c>
      <c r="C81" s="14" t="s">
        <v>451</v>
      </c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16">
        <v>0</v>
      </c>
      <c r="L81" s="16" t="s">
        <v>18</v>
      </c>
    </row>
    <row r="82" spans="1:12" ht="34.5" customHeight="1">
      <c r="A82" s="14">
        <v>4330</v>
      </c>
      <c r="B82" s="15" t="s">
        <v>452</v>
      </c>
      <c r="C82" s="14" t="s">
        <v>361</v>
      </c>
      <c r="D82" s="16">
        <f>SUM(D84:D86)</f>
        <v>0</v>
      </c>
      <c r="E82" s="16">
        <f>SUM(E84:E86)</f>
        <v>0</v>
      </c>
      <c r="F82" s="16" t="s">
        <v>18</v>
      </c>
      <c r="G82" s="16">
        <f>SUM(G84:G86)</f>
        <v>0</v>
      </c>
      <c r="H82" s="16">
        <f>SUM(H84:H86)</f>
        <v>0</v>
      </c>
      <c r="I82" s="16" t="s">
        <v>18</v>
      </c>
      <c r="J82" s="16">
        <f>SUM(J84:J86)</f>
        <v>0</v>
      </c>
      <c r="K82" s="16">
        <f>SUM(K84:K86)</f>
        <v>0</v>
      </c>
      <c r="L82" s="16" t="s">
        <v>18</v>
      </c>
    </row>
    <row r="83" spans="1:12" ht="27.7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39.950000000000003" customHeight="1">
      <c r="A84" s="14">
        <v>4331</v>
      </c>
      <c r="B84" s="15" t="s">
        <v>453</v>
      </c>
      <c r="C84" s="14" t="s">
        <v>454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26.25" customHeight="1">
      <c r="A85" s="14">
        <v>4332</v>
      </c>
      <c r="B85" s="15" t="s">
        <v>455</v>
      </c>
      <c r="C85" s="14" t="s">
        <v>456</v>
      </c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16">
        <v>0</v>
      </c>
      <c r="L85" s="16" t="s">
        <v>18</v>
      </c>
    </row>
    <row r="86" spans="1:12" ht="32.25" customHeight="1">
      <c r="A86" s="14">
        <v>4333</v>
      </c>
      <c r="B86" s="15" t="s">
        <v>457</v>
      </c>
      <c r="C86" s="14" t="s">
        <v>458</v>
      </c>
      <c r="D86" s="16">
        <f>SUM(E86,F86)</f>
        <v>0</v>
      </c>
      <c r="E86" s="16">
        <v>0</v>
      </c>
      <c r="F86" s="16" t="s">
        <v>18</v>
      </c>
      <c r="G86" s="16">
        <f>SUM(H86,I86)</f>
        <v>0</v>
      </c>
      <c r="H86" s="16">
        <v>0</v>
      </c>
      <c r="I86" s="16" t="s">
        <v>18</v>
      </c>
      <c r="J86" s="16">
        <f>SUM(K86,L86)</f>
        <v>0</v>
      </c>
      <c r="K86" s="16">
        <v>0</v>
      </c>
      <c r="L86" s="16" t="s">
        <v>18</v>
      </c>
    </row>
    <row r="87" spans="1:12" ht="31.5" customHeight="1">
      <c r="A87" s="14">
        <v>4400</v>
      </c>
      <c r="B87" s="15" t="s">
        <v>459</v>
      </c>
      <c r="C87" s="14" t="s">
        <v>361</v>
      </c>
      <c r="D87" s="16">
        <f>SUM(D89,D93)</f>
        <v>245600</v>
      </c>
      <c r="E87" s="16">
        <f>SUM(E89,E93)</f>
        <v>245600</v>
      </c>
      <c r="F87" s="16" t="s">
        <v>18</v>
      </c>
      <c r="G87" s="16">
        <f>SUM(G89,G93)</f>
        <v>250476.4</v>
      </c>
      <c r="H87" s="16">
        <f>SUM(H89,H93)</f>
        <v>250476.4</v>
      </c>
      <c r="I87" s="16" t="s">
        <v>18</v>
      </c>
      <c r="J87" s="16">
        <f>SUM(J89,J93)</f>
        <v>239214.9</v>
      </c>
      <c r="K87" s="16">
        <f>SUM(K89,K93)</f>
        <v>239214.9</v>
      </c>
      <c r="L87" s="16" t="s">
        <v>18</v>
      </c>
    </row>
    <row r="88" spans="1:12" ht="21" customHeight="1">
      <c r="A88" s="14"/>
      <c r="B88" s="15" t="s">
        <v>359</v>
      </c>
      <c r="C88" s="14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53.25" customHeight="1">
      <c r="A89" s="14">
        <v>4410</v>
      </c>
      <c r="B89" s="15" t="s">
        <v>460</v>
      </c>
      <c r="C89" s="14" t="s">
        <v>361</v>
      </c>
      <c r="D89" s="16">
        <f>SUM(D91:D92)</f>
        <v>245600</v>
      </c>
      <c r="E89" s="16">
        <f>SUM(E91:E92)</f>
        <v>245600</v>
      </c>
      <c r="F89" s="16" t="s">
        <v>18</v>
      </c>
      <c r="G89" s="16">
        <f>SUM(G91:G92)</f>
        <v>250476.4</v>
      </c>
      <c r="H89" s="16">
        <f>SUM(H91:H92)</f>
        <v>250476.4</v>
      </c>
      <c r="I89" s="16" t="s">
        <v>18</v>
      </c>
      <c r="J89" s="16">
        <f>SUM(J91:J92)</f>
        <v>239214.9</v>
      </c>
      <c r="K89" s="16">
        <f>SUM(K91:K92)</f>
        <v>239214.9</v>
      </c>
      <c r="L89" s="16" t="s">
        <v>18</v>
      </c>
    </row>
    <row r="90" spans="1:12" ht="28.5" customHeight="1">
      <c r="A90" s="14"/>
      <c r="B90" s="15" t="s">
        <v>162</v>
      </c>
      <c r="C90" s="14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39.950000000000003" customHeight="1">
      <c r="A91" s="14">
        <v>4411</v>
      </c>
      <c r="B91" s="15" t="s">
        <v>461</v>
      </c>
      <c r="C91" s="14" t="s">
        <v>462</v>
      </c>
      <c r="D91" s="16">
        <f>SUM(E91,F91)</f>
        <v>245600</v>
      </c>
      <c r="E91" s="16">
        <v>245600</v>
      </c>
      <c r="F91" s="16" t="s">
        <v>18</v>
      </c>
      <c r="G91" s="16">
        <f>SUM(H91,I91)</f>
        <v>250476.4</v>
      </c>
      <c r="H91" s="16">
        <v>250476.4</v>
      </c>
      <c r="I91" s="16" t="s">
        <v>18</v>
      </c>
      <c r="J91" s="16">
        <f>SUM(K91,L91)</f>
        <v>239214.9</v>
      </c>
      <c r="K91" s="16">
        <v>239214.9</v>
      </c>
      <c r="L91" s="16" t="s">
        <v>18</v>
      </c>
    </row>
    <row r="92" spans="1:12" ht="39.950000000000003" customHeight="1">
      <c r="A92" s="14">
        <v>4412</v>
      </c>
      <c r="B92" s="15" t="s">
        <v>463</v>
      </c>
      <c r="C92" s="14" t="s">
        <v>464</v>
      </c>
      <c r="D92" s="16">
        <f>SUM(E92,F92)</f>
        <v>0</v>
      </c>
      <c r="E92" s="16">
        <v>0</v>
      </c>
      <c r="F92" s="16" t="s">
        <v>18</v>
      </c>
      <c r="G92" s="16">
        <f>SUM(H92,I92)</f>
        <v>0</v>
      </c>
      <c r="H92" s="16">
        <v>0</v>
      </c>
      <c r="I92" s="16" t="s">
        <v>18</v>
      </c>
      <c r="J92" s="16">
        <f>SUM(K92,L92)</f>
        <v>0</v>
      </c>
      <c r="K92" s="16">
        <v>0</v>
      </c>
      <c r="L92" s="16" t="s">
        <v>18</v>
      </c>
    </row>
    <row r="93" spans="1:12" ht="39.950000000000003" customHeight="1">
      <c r="A93" s="14">
        <v>4420</v>
      </c>
      <c r="B93" s="15" t="s">
        <v>465</v>
      </c>
      <c r="C93" s="14" t="s">
        <v>361</v>
      </c>
      <c r="D93" s="16">
        <f>SUM(D95:D96)</f>
        <v>0</v>
      </c>
      <c r="E93" s="16">
        <f>SUM(E95:E96)</f>
        <v>0</v>
      </c>
      <c r="F93" s="16" t="s">
        <v>18</v>
      </c>
      <c r="G93" s="16">
        <f>SUM(G95:G96)</f>
        <v>0</v>
      </c>
      <c r="H93" s="16">
        <f>SUM(H95:H96)</f>
        <v>0</v>
      </c>
      <c r="I93" s="16" t="s">
        <v>18</v>
      </c>
      <c r="J93" s="16">
        <f>SUM(J95:J96)</f>
        <v>0</v>
      </c>
      <c r="K93" s="16">
        <f>SUM(K95:K96)</f>
        <v>0</v>
      </c>
      <c r="L93" s="16" t="s">
        <v>18</v>
      </c>
    </row>
    <row r="94" spans="1:12" ht="31.5" customHeight="1">
      <c r="A94" s="14"/>
      <c r="B94" s="15" t="s">
        <v>162</v>
      </c>
      <c r="C94" s="14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39.950000000000003" customHeight="1">
      <c r="A95" s="14">
        <v>4421</v>
      </c>
      <c r="B95" s="15" t="s">
        <v>466</v>
      </c>
      <c r="C95" s="14" t="s">
        <v>467</v>
      </c>
      <c r="D95" s="16">
        <f>SUM(E95,F95)</f>
        <v>0</v>
      </c>
      <c r="E95" s="16">
        <v>0</v>
      </c>
      <c r="F95" s="16" t="s">
        <v>18</v>
      </c>
      <c r="G95" s="16">
        <f>SUM(H95,I95)</f>
        <v>0</v>
      </c>
      <c r="H95" s="16">
        <v>0</v>
      </c>
      <c r="I95" s="16" t="s">
        <v>18</v>
      </c>
      <c r="J95" s="16">
        <f>SUM(K95,L95)</f>
        <v>0</v>
      </c>
      <c r="K95" s="16">
        <v>0</v>
      </c>
      <c r="L95" s="16" t="s">
        <v>18</v>
      </c>
    </row>
    <row r="96" spans="1:12" ht="39.950000000000003" customHeight="1">
      <c r="A96" s="14">
        <v>4422</v>
      </c>
      <c r="B96" s="15" t="s">
        <v>468</v>
      </c>
      <c r="C96" s="14" t="s">
        <v>469</v>
      </c>
      <c r="D96" s="16">
        <f>SUM(E96,F96)</f>
        <v>0</v>
      </c>
      <c r="E96" s="16">
        <v>0</v>
      </c>
      <c r="F96" s="16" t="s">
        <v>18</v>
      </c>
      <c r="G96" s="16">
        <f>SUM(H96,I96)</f>
        <v>0</v>
      </c>
      <c r="H96" s="16">
        <v>0</v>
      </c>
      <c r="I96" s="16" t="s">
        <v>18</v>
      </c>
      <c r="J96" s="16">
        <f>SUM(K96,L96)</f>
        <v>0</v>
      </c>
      <c r="K96" s="16">
        <v>0</v>
      </c>
      <c r="L96" s="16" t="s">
        <v>18</v>
      </c>
    </row>
    <row r="97" spans="1:12" ht="39.950000000000003" customHeight="1">
      <c r="A97" s="14">
        <v>4500</v>
      </c>
      <c r="B97" s="15" t="s">
        <v>470</v>
      </c>
      <c r="C97" s="14"/>
      <c r="D97" s="16">
        <f>SUM(D99,D103,D107,D115)</f>
        <v>5350</v>
      </c>
      <c r="E97" s="16">
        <f>SUM(E99,E103,E107,E115)</f>
        <v>5350</v>
      </c>
      <c r="F97" s="16" t="s">
        <v>18</v>
      </c>
      <c r="G97" s="16">
        <f>SUM(G99,G103,G107,G115)</f>
        <v>10586</v>
      </c>
      <c r="H97" s="16">
        <f>SUM(H99,H103,H107,H115)</f>
        <v>10586</v>
      </c>
      <c r="I97" s="16" t="s">
        <v>18</v>
      </c>
      <c r="J97" s="16">
        <f>SUM(J99,J103,J107,J115)</f>
        <v>5000</v>
      </c>
      <c r="K97" s="16">
        <f>SUM(K99,K103,K107,K115)</f>
        <v>5000</v>
      </c>
      <c r="L97" s="16" t="s">
        <v>18</v>
      </c>
    </row>
    <row r="98" spans="1:12" ht="28.5" customHeight="1">
      <c r="A98" s="14"/>
      <c r="B98" s="15" t="s">
        <v>359</v>
      </c>
      <c r="C98" s="14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39.950000000000003" customHeight="1">
      <c r="A99" s="14">
        <v>4510</v>
      </c>
      <c r="B99" s="15" t="s">
        <v>471</v>
      </c>
      <c r="C99" s="14" t="s">
        <v>361</v>
      </c>
      <c r="D99" s="16">
        <f>SUM(D101:D102)</f>
        <v>0</v>
      </c>
      <c r="E99" s="16">
        <f>SUM(E101:E102)</f>
        <v>0</v>
      </c>
      <c r="F99" s="16" t="s">
        <v>18</v>
      </c>
      <c r="G99" s="16">
        <f>SUM(G101:G102)</f>
        <v>0</v>
      </c>
      <c r="H99" s="16">
        <f>SUM(H101:H102)</f>
        <v>0</v>
      </c>
      <c r="I99" s="16" t="s">
        <v>18</v>
      </c>
      <c r="J99" s="16">
        <f>SUM(J101:J102)</f>
        <v>0</v>
      </c>
      <c r="K99" s="16">
        <f>SUM(K101:K102)</f>
        <v>0</v>
      </c>
      <c r="L99" s="16" t="s">
        <v>18</v>
      </c>
    </row>
    <row r="100" spans="1:12" ht="30.75" customHeight="1">
      <c r="A100" s="14"/>
      <c r="B100" s="15" t="s">
        <v>162</v>
      </c>
      <c r="C100" s="14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39.950000000000003" customHeight="1">
      <c r="A101" s="14">
        <v>4511</v>
      </c>
      <c r="B101" s="15" t="s">
        <v>472</v>
      </c>
      <c r="C101" s="14" t="s">
        <v>473</v>
      </c>
      <c r="D101" s="16">
        <f>SUM(E101,F101)</f>
        <v>0</v>
      </c>
      <c r="E101" s="16">
        <v>0</v>
      </c>
      <c r="F101" s="16" t="s">
        <v>18</v>
      </c>
      <c r="G101" s="16">
        <f>SUM(H101,I101)</f>
        <v>0</v>
      </c>
      <c r="H101" s="16">
        <v>0</v>
      </c>
      <c r="I101" s="16" t="s">
        <v>18</v>
      </c>
      <c r="J101" s="16">
        <f>SUM(K101,L101)</f>
        <v>0</v>
      </c>
      <c r="K101" s="16">
        <v>0</v>
      </c>
      <c r="L101" s="16" t="s">
        <v>18</v>
      </c>
    </row>
    <row r="102" spans="1:12" ht="39.950000000000003" customHeight="1">
      <c r="A102" s="14">
        <v>4512</v>
      </c>
      <c r="B102" s="15" t="s">
        <v>474</v>
      </c>
      <c r="C102" s="14" t="s">
        <v>475</v>
      </c>
      <c r="D102" s="16">
        <f>SUM(E102,F102)</f>
        <v>0</v>
      </c>
      <c r="E102" s="16">
        <v>0</v>
      </c>
      <c r="F102" s="16" t="s">
        <v>18</v>
      </c>
      <c r="G102" s="16">
        <f>SUM(H102,I102)</f>
        <v>0</v>
      </c>
      <c r="H102" s="16">
        <v>0</v>
      </c>
      <c r="I102" s="16" t="s">
        <v>18</v>
      </c>
      <c r="J102" s="16">
        <f>SUM(K102,L102)</f>
        <v>0</v>
      </c>
      <c r="K102" s="16">
        <v>0</v>
      </c>
      <c r="L102" s="16" t="s">
        <v>18</v>
      </c>
    </row>
    <row r="103" spans="1:12" ht="39.950000000000003" customHeight="1">
      <c r="A103" s="14">
        <v>4520</v>
      </c>
      <c r="B103" s="15" t="s">
        <v>476</v>
      </c>
      <c r="C103" s="14" t="s">
        <v>361</v>
      </c>
      <c r="D103" s="16">
        <f>SUM(D105:D106)</f>
        <v>0</v>
      </c>
      <c r="E103" s="16">
        <f>SUM(E105:E106)</f>
        <v>0</v>
      </c>
      <c r="F103" s="16" t="s">
        <v>18</v>
      </c>
      <c r="G103" s="16">
        <f>SUM(G105:G106)</f>
        <v>0</v>
      </c>
      <c r="H103" s="16">
        <f>SUM(H105:H106)</f>
        <v>0</v>
      </c>
      <c r="I103" s="16" t="s">
        <v>18</v>
      </c>
      <c r="J103" s="16">
        <f>SUM(J105:J106)</f>
        <v>0</v>
      </c>
      <c r="K103" s="16">
        <f>SUM(K105:K106)</f>
        <v>0</v>
      </c>
      <c r="L103" s="16" t="s">
        <v>18</v>
      </c>
    </row>
    <row r="104" spans="1:12" ht="24.75" customHeight="1">
      <c r="A104" s="14"/>
      <c r="B104" s="15" t="s">
        <v>162</v>
      </c>
      <c r="C104" s="14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ht="39.950000000000003" customHeight="1">
      <c r="A105" s="14">
        <v>4521</v>
      </c>
      <c r="B105" s="15" t="s">
        <v>477</v>
      </c>
      <c r="C105" s="14" t="s">
        <v>478</v>
      </c>
      <c r="D105" s="16">
        <f>SUM(E105,F105)</f>
        <v>0</v>
      </c>
      <c r="E105" s="16">
        <v>0</v>
      </c>
      <c r="F105" s="16" t="s">
        <v>18</v>
      </c>
      <c r="G105" s="16">
        <f>SUM(H105,I105)</f>
        <v>0</v>
      </c>
      <c r="H105" s="16">
        <v>0</v>
      </c>
      <c r="I105" s="16" t="s">
        <v>18</v>
      </c>
      <c r="J105" s="16">
        <f>SUM(K105,L105)</f>
        <v>0</v>
      </c>
      <c r="K105" s="16">
        <v>0</v>
      </c>
      <c r="L105" s="16" t="s">
        <v>18</v>
      </c>
    </row>
    <row r="106" spans="1:12" ht="39.950000000000003" customHeight="1">
      <c r="A106" s="14">
        <v>4522</v>
      </c>
      <c r="B106" s="15" t="s">
        <v>479</v>
      </c>
      <c r="C106" s="14" t="s">
        <v>480</v>
      </c>
      <c r="D106" s="16">
        <f>SUM(E106,F106)</f>
        <v>0</v>
      </c>
      <c r="E106" s="16">
        <v>0</v>
      </c>
      <c r="F106" s="16" t="s">
        <v>18</v>
      </c>
      <c r="G106" s="16">
        <f>SUM(H106,I106)</f>
        <v>0</v>
      </c>
      <c r="H106" s="16">
        <v>0</v>
      </c>
      <c r="I106" s="16" t="s">
        <v>18</v>
      </c>
      <c r="J106" s="16">
        <f>SUM(K106,L106)</f>
        <v>0</v>
      </c>
      <c r="K106" s="16">
        <v>0</v>
      </c>
      <c r="L106" s="16" t="s">
        <v>18</v>
      </c>
    </row>
    <row r="107" spans="1:12" ht="39.950000000000003" customHeight="1">
      <c r="A107" s="14">
        <v>4530</v>
      </c>
      <c r="B107" s="15" t="s">
        <v>481</v>
      </c>
      <c r="C107" s="14" t="s">
        <v>361</v>
      </c>
      <c r="D107" s="16">
        <f>SUM(D109:D111)</f>
        <v>2350</v>
      </c>
      <c r="E107" s="16">
        <f>SUM(E109:E111)</f>
        <v>2350</v>
      </c>
      <c r="F107" s="16" t="s">
        <v>18</v>
      </c>
      <c r="G107" s="16">
        <f>SUM(G109:G111)</f>
        <v>7586</v>
      </c>
      <c r="H107" s="16">
        <f>SUM(H109:H111)</f>
        <v>7586</v>
      </c>
      <c r="I107" s="16" t="s">
        <v>18</v>
      </c>
      <c r="J107" s="16">
        <f>SUM(J109:J111)</f>
        <v>2000</v>
      </c>
      <c r="K107" s="16">
        <f>SUM(K109:K111)</f>
        <v>2000</v>
      </c>
      <c r="L107" s="16" t="s">
        <v>18</v>
      </c>
    </row>
    <row r="108" spans="1:12" ht="22.5" customHeight="1">
      <c r="A108" s="14"/>
      <c r="B108" s="15" t="s">
        <v>162</v>
      </c>
      <c r="C108" s="14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39.950000000000003" customHeight="1">
      <c r="A109" s="14">
        <v>4531</v>
      </c>
      <c r="B109" s="15" t="s">
        <v>482</v>
      </c>
      <c r="C109" s="14" t="s">
        <v>483</v>
      </c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 t="shared" ref="J109:J114" si="13">SUM(K109,L109)</f>
        <v>0</v>
      </c>
      <c r="K109" s="16">
        <v>0</v>
      </c>
      <c r="L109" s="16" t="s">
        <v>18</v>
      </c>
    </row>
    <row r="110" spans="1:12" ht="39.950000000000003" customHeight="1">
      <c r="A110" s="14">
        <v>4532</v>
      </c>
      <c r="B110" s="15" t="s">
        <v>484</v>
      </c>
      <c r="C110" s="14" t="s">
        <v>485</v>
      </c>
      <c r="D110" s="16">
        <f>SUM(E110,F110)</f>
        <v>0</v>
      </c>
      <c r="E110" s="16">
        <v>0</v>
      </c>
      <c r="F110" s="16" t="s">
        <v>18</v>
      </c>
      <c r="G110" s="16">
        <f>SUM(H110,I110)</f>
        <v>0</v>
      </c>
      <c r="H110" s="16">
        <v>0</v>
      </c>
      <c r="I110" s="16" t="s">
        <v>18</v>
      </c>
      <c r="J110" s="16">
        <f t="shared" si="13"/>
        <v>0</v>
      </c>
      <c r="K110" s="16">
        <v>0</v>
      </c>
      <c r="L110" s="16" t="s">
        <v>18</v>
      </c>
    </row>
    <row r="111" spans="1:12" ht="30.75" customHeight="1">
      <c r="A111" s="14">
        <v>4533</v>
      </c>
      <c r="B111" s="15" t="s">
        <v>486</v>
      </c>
      <c r="C111" s="14" t="s">
        <v>487</v>
      </c>
      <c r="D111" s="16">
        <f>SUM(D112,D113,D114)</f>
        <v>2350</v>
      </c>
      <c r="E111" s="16">
        <f>SUM(E112,E113,E114)</f>
        <v>2350</v>
      </c>
      <c r="F111" s="16" t="s">
        <v>18</v>
      </c>
      <c r="G111" s="16">
        <f>SUM(G112,G113,G114)</f>
        <v>7586</v>
      </c>
      <c r="H111" s="16">
        <f>SUM(H112,H113,H114)</f>
        <v>7586</v>
      </c>
      <c r="I111" s="16" t="s">
        <v>18</v>
      </c>
      <c r="J111" s="16">
        <f t="shared" si="13"/>
        <v>2000</v>
      </c>
      <c r="K111" s="16">
        <v>2000</v>
      </c>
      <c r="L111" s="16" t="s">
        <v>18</v>
      </c>
    </row>
    <row r="112" spans="1:12" ht="21" customHeight="1">
      <c r="A112" s="14">
        <v>4534</v>
      </c>
      <c r="B112" s="15" t="s">
        <v>488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 t="shared" si="13"/>
        <v>0</v>
      </c>
      <c r="K112" s="16">
        <v>0</v>
      </c>
      <c r="L112" s="16" t="s">
        <v>18</v>
      </c>
    </row>
    <row r="113" spans="1:12" ht="24" customHeight="1">
      <c r="A113" s="14">
        <v>4535</v>
      </c>
      <c r="B113" s="15" t="s">
        <v>489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 t="shared" si="13"/>
        <v>0</v>
      </c>
      <c r="K113" s="16">
        <v>0</v>
      </c>
      <c r="L113" s="16" t="s">
        <v>18</v>
      </c>
    </row>
    <row r="114" spans="1:12" ht="21" customHeight="1">
      <c r="A114" s="14">
        <v>4536</v>
      </c>
      <c r="B114" s="15" t="s">
        <v>490</v>
      </c>
      <c r="C114" s="14"/>
      <c r="D114" s="16">
        <f>SUM(E114,F114)</f>
        <v>2350</v>
      </c>
      <c r="E114" s="16">
        <v>2350</v>
      </c>
      <c r="F114" s="16" t="s">
        <v>18</v>
      </c>
      <c r="G114" s="16">
        <f>SUM(H114,I114)</f>
        <v>7586</v>
      </c>
      <c r="H114" s="16">
        <v>7586</v>
      </c>
      <c r="I114" s="16" t="s">
        <v>18</v>
      </c>
      <c r="J114" s="16">
        <f t="shared" si="13"/>
        <v>0</v>
      </c>
      <c r="K114" s="16">
        <f>0-SUM(K113,K116)</f>
        <v>0</v>
      </c>
      <c r="L114" s="16" t="s">
        <v>18</v>
      </c>
    </row>
    <row r="115" spans="1:12" ht="35.25" customHeight="1">
      <c r="A115" s="14">
        <v>4540</v>
      </c>
      <c r="B115" s="15" t="s">
        <v>491</v>
      </c>
      <c r="C115" s="14" t="s">
        <v>361</v>
      </c>
      <c r="D115" s="16">
        <f>SUM(D117:D119)</f>
        <v>3000</v>
      </c>
      <c r="E115" s="16">
        <f>SUM(E117:E119)</f>
        <v>3000</v>
      </c>
      <c r="F115" s="16" t="s">
        <v>18</v>
      </c>
      <c r="G115" s="16">
        <f>SUM(G117:G119)</f>
        <v>3000</v>
      </c>
      <c r="H115" s="16">
        <f>SUM(H117:H119)</f>
        <v>3000</v>
      </c>
      <c r="I115" s="16" t="s">
        <v>18</v>
      </c>
      <c r="J115" s="16">
        <f>SUM(J117:J119)</f>
        <v>3000</v>
      </c>
      <c r="K115" s="16">
        <f>SUM(K117:K119)</f>
        <v>3000</v>
      </c>
      <c r="L115" s="16" t="s">
        <v>18</v>
      </c>
    </row>
    <row r="116" spans="1:12" ht="24" customHeight="1">
      <c r="A116" s="14"/>
      <c r="B116" s="15" t="s">
        <v>162</v>
      </c>
      <c r="C116" s="14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39" customHeight="1">
      <c r="A117" s="14">
        <v>4541</v>
      </c>
      <c r="B117" s="15" t="s">
        <v>492</v>
      </c>
      <c r="C117" s="14" t="s">
        <v>493</v>
      </c>
      <c r="D117" s="16">
        <f>SUM(E117,F117)</f>
        <v>0</v>
      </c>
      <c r="E117" s="16">
        <v>0</v>
      </c>
      <c r="F117" s="16" t="s">
        <v>18</v>
      </c>
      <c r="G117" s="16">
        <f>SUM(H117,I117)</f>
        <v>0</v>
      </c>
      <c r="H117" s="16">
        <v>0</v>
      </c>
      <c r="I117" s="16" t="s">
        <v>18</v>
      </c>
      <c r="J117" s="16">
        <f>SUM(K117,L117)</f>
        <v>0</v>
      </c>
      <c r="K117" s="16">
        <v>0</v>
      </c>
      <c r="L117" s="16" t="s">
        <v>18</v>
      </c>
    </row>
    <row r="118" spans="1:12" ht="39.950000000000003" customHeight="1">
      <c r="A118" s="14">
        <v>4542</v>
      </c>
      <c r="B118" s="15" t="s">
        <v>494</v>
      </c>
      <c r="C118" s="14" t="s">
        <v>495</v>
      </c>
      <c r="D118" s="16">
        <f>SUM(E118,F118)</f>
        <v>3000</v>
      </c>
      <c r="E118" s="16">
        <v>3000</v>
      </c>
      <c r="F118" s="16" t="s">
        <v>18</v>
      </c>
      <c r="G118" s="16">
        <f>SUM(H118,I118)</f>
        <v>3000</v>
      </c>
      <c r="H118" s="16">
        <v>3000</v>
      </c>
      <c r="I118" s="16" t="s">
        <v>18</v>
      </c>
      <c r="J118" s="16">
        <f>SUM(K118,L118)</f>
        <v>3000</v>
      </c>
      <c r="K118" s="16">
        <v>3000</v>
      </c>
      <c r="L118" s="16" t="s">
        <v>18</v>
      </c>
    </row>
    <row r="119" spans="1:12" ht="33" customHeight="1">
      <c r="A119" s="14">
        <v>4543</v>
      </c>
      <c r="B119" s="15" t="s">
        <v>496</v>
      </c>
      <c r="C119" s="14" t="s">
        <v>497</v>
      </c>
      <c r="D119" s="16">
        <f>SUM(D120,D121,D122)</f>
        <v>0</v>
      </c>
      <c r="E119" s="16">
        <f>SUM(E120,E121,E122)</f>
        <v>0</v>
      </c>
      <c r="F119" s="16" t="s">
        <v>18</v>
      </c>
      <c r="G119" s="16">
        <f>SUM(G120,G121,G122)</f>
        <v>0</v>
      </c>
      <c r="H119" s="16">
        <f>SUM(H120,H121,H122)</f>
        <v>0</v>
      </c>
      <c r="I119" s="16" t="s">
        <v>18</v>
      </c>
      <c r="J119" s="16">
        <f>SUM(J120,J121,J122)</f>
        <v>0</v>
      </c>
      <c r="K119" s="16">
        <f>SUM(K120,K121,K122)</f>
        <v>0</v>
      </c>
      <c r="L119" s="16" t="s">
        <v>18</v>
      </c>
    </row>
    <row r="120" spans="1:12" ht="24.75" customHeight="1">
      <c r="A120" s="14">
        <v>4544</v>
      </c>
      <c r="B120" s="15" t="s">
        <v>498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24" customHeight="1">
      <c r="A121" s="14">
        <v>4545</v>
      </c>
      <c r="B121" s="15" t="s">
        <v>489</v>
      </c>
      <c r="C121" s="14"/>
      <c r="D121" s="16">
        <f>SUM(E121,F121)</f>
        <v>0</v>
      </c>
      <c r="E121" s="16">
        <v>0</v>
      </c>
      <c r="F121" s="16" t="s">
        <v>18</v>
      </c>
      <c r="G121" s="16">
        <f>SUM(H121,I121)</f>
        <v>0</v>
      </c>
      <c r="H121" s="16">
        <v>0</v>
      </c>
      <c r="I121" s="16" t="s">
        <v>18</v>
      </c>
      <c r="J121" s="16">
        <f>SUM(K121,L121)</f>
        <v>0</v>
      </c>
      <c r="K121" s="16">
        <v>0</v>
      </c>
      <c r="L121" s="16" t="s">
        <v>18</v>
      </c>
    </row>
    <row r="122" spans="1:12" ht="27" customHeight="1">
      <c r="A122" s="14">
        <v>4546</v>
      </c>
      <c r="B122" s="15" t="s">
        <v>490</v>
      </c>
      <c r="C122" s="14"/>
      <c r="D122" s="16">
        <f>SUM(E122,F122)</f>
        <v>0</v>
      </c>
      <c r="E122" s="16">
        <v>0</v>
      </c>
      <c r="F122" s="16" t="s">
        <v>18</v>
      </c>
      <c r="G122" s="16">
        <f>SUM(H122,I122)</f>
        <v>0</v>
      </c>
      <c r="H122" s="16">
        <v>0</v>
      </c>
      <c r="I122" s="16" t="s">
        <v>18</v>
      </c>
      <c r="J122" s="16">
        <f>SUM(K122,L122)</f>
        <v>0</v>
      </c>
      <c r="K122" s="16">
        <v>0</v>
      </c>
      <c r="L122" s="16" t="s">
        <v>18</v>
      </c>
    </row>
    <row r="123" spans="1:12" ht="36" customHeight="1">
      <c r="A123" s="14">
        <v>4600</v>
      </c>
      <c r="B123" s="15" t="s">
        <v>499</v>
      </c>
      <c r="C123" s="14" t="s">
        <v>361</v>
      </c>
      <c r="D123" s="16">
        <f>SUM(D125,D129,D135)</f>
        <v>2500</v>
      </c>
      <c r="E123" s="16">
        <f>SUM(E125,E129,E135)</f>
        <v>2500</v>
      </c>
      <c r="F123" s="16" t="s">
        <v>18</v>
      </c>
      <c r="G123" s="16">
        <f>SUM(G125,G129,G135)</f>
        <v>2500</v>
      </c>
      <c r="H123" s="16">
        <f>SUM(H125,H129,H135)</f>
        <v>2500</v>
      </c>
      <c r="I123" s="16" t="s">
        <v>18</v>
      </c>
      <c r="J123" s="16">
        <f>SUM(J125,J129,J135)</f>
        <v>1310</v>
      </c>
      <c r="K123" s="16">
        <f>SUM(K125,K129,K135)</f>
        <v>1310</v>
      </c>
      <c r="L123" s="16" t="s">
        <v>18</v>
      </c>
    </row>
    <row r="124" spans="1:12" ht="21" customHeight="1">
      <c r="A124" s="14"/>
      <c r="B124" s="15" t="s">
        <v>359</v>
      </c>
      <c r="C124" s="14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30.75" customHeight="1">
      <c r="A125" s="14">
        <v>4610</v>
      </c>
      <c r="B125" s="15" t="s">
        <v>500</v>
      </c>
      <c r="C125" s="14"/>
      <c r="D125" s="16">
        <f>SUM(D127:D128)</f>
        <v>0</v>
      </c>
      <c r="E125" s="16">
        <f>SUM(E127:E128)</f>
        <v>0</v>
      </c>
      <c r="F125" s="16" t="s">
        <v>18</v>
      </c>
      <c r="G125" s="16">
        <f>SUM(G127:G128)</f>
        <v>0</v>
      </c>
      <c r="H125" s="16">
        <f>SUM(H127:H128)</f>
        <v>0</v>
      </c>
      <c r="I125" s="16" t="s">
        <v>18</v>
      </c>
      <c r="J125" s="16">
        <f>SUM(J127:J128)</f>
        <v>0</v>
      </c>
      <c r="K125" s="16">
        <f>SUM(K127:K128)</f>
        <v>0</v>
      </c>
      <c r="L125" s="16" t="s">
        <v>18</v>
      </c>
    </row>
    <row r="126" spans="1:12" ht="27" customHeight="1">
      <c r="A126" s="14"/>
      <c r="B126" s="15" t="s">
        <v>359</v>
      </c>
      <c r="C126" s="14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ht="39.950000000000003" customHeight="1">
      <c r="A127" s="14">
        <v>4610</v>
      </c>
      <c r="B127" s="15" t="s">
        <v>501</v>
      </c>
      <c r="C127" s="14" t="s">
        <v>502</v>
      </c>
      <c r="D127" s="16">
        <f>SUM(E127,F127)</f>
        <v>0</v>
      </c>
      <c r="E127" s="16">
        <v>0</v>
      </c>
      <c r="F127" s="16" t="s">
        <v>18</v>
      </c>
      <c r="G127" s="16">
        <f>SUM(H127,I127)</f>
        <v>0</v>
      </c>
      <c r="H127" s="16">
        <v>0</v>
      </c>
      <c r="I127" s="16" t="s">
        <v>18</v>
      </c>
      <c r="J127" s="16">
        <f>SUM(K127,L127)</f>
        <v>0</v>
      </c>
      <c r="K127" s="16">
        <v>0</v>
      </c>
      <c r="L127" s="16" t="s">
        <v>18</v>
      </c>
    </row>
    <row r="128" spans="1:12" ht="39.950000000000003" customHeight="1">
      <c r="A128" s="14">
        <v>4620</v>
      </c>
      <c r="B128" s="15" t="s">
        <v>503</v>
      </c>
      <c r="C128" s="14" t="s">
        <v>504</v>
      </c>
      <c r="D128" s="16">
        <f>SUM(E128,F128)</f>
        <v>0</v>
      </c>
      <c r="E128" s="16">
        <v>0</v>
      </c>
      <c r="F128" s="16" t="s">
        <v>18</v>
      </c>
      <c r="G128" s="16">
        <f>SUM(H128,I128)</f>
        <v>0</v>
      </c>
      <c r="H128" s="16">
        <v>0</v>
      </c>
      <c r="I128" s="16" t="s">
        <v>18</v>
      </c>
      <c r="J128" s="16">
        <f>SUM(K128,L128)</f>
        <v>0</v>
      </c>
      <c r="K128" s="16">
        <v>0</v>
      </c>
      <c r="L128" s="16" t="s">
        <v>18</v>
      </c>
    </row>
    <row r="129" spans="1:12" ht="57" customHeight="1">
      <c r="A129" s="14">
        <v>4630</v>
      </c>
      <c r="B129" s="15" t="s">
        <v>505</v>
      </c>
      <c r="C129" s="14" t="s">
        <v>361</v>
      </c>
      <c r="D129" s="16">
        <f>SUM(D131:D134)</f>
        <v>2500</v>
      </c>
      <c r="E129" s="16">
        <f>SUM(E131:E134)</f>
        <v>2500</v>
      </c>
      <c r="F129" s="16" t="s">
        <v>18</v>
      </c>
      <c r="G129" s="16">
        <f>SUM(G131:G134)</f>
        <v>2500</v>
      </c>
      <c r="H129" s="16">
        <f>SUM(H131:H134)</f>
        <v>2500</v>
      </c>
      <c r="I129" s="16" t="s">
        <v>18</v>
      </c>
      <c r="J129" s="16">
        <f>SUM(J131:J134)</f>
        <v>1310</v>
      </c>
      <c r="K129" s="16">
        <f>SUM(K131:K134)</f>
        <v>1310</v>
      </c>
      <c r="L129" s="16" t="s">
        <v>18</v>
      </c>
    </row>
    <row r="130" spans="1:12" ht="21" customHeight="1">
      <c r="A130" s="14"/>
      <c r="B130" s="15" t="s">
        <v>506</v>
      </c>
      <c r="C130" s="14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ht="32.25" customHeight="1">
      <c r="A131" s="14">
        <v>4631</v>
      </c>
      <c r="B131" s="15" t="s">
        <v>507</v>
      </c>
      <c r="C131" s="14" t="s">
        <v>508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33.75" customHeight="1">
      <c r="A132" s="14">
        <v>4632</v>
      </c>
      <c r="B132" s="15" t="s">
        <v>509</v>
      </c>
      <c r="C132" s="14" t="s">
        <v>510</v>
      </c>
      <c r="D132" s="16">
        <f>SUM(E132,F132)</f>
        <v>0</v>
      </c>
      <c r="E132" s="16">
        <v>0</v>
      </c>
      <c r="F132" s="16" t="s">
        <v>18</v>
      </c>
      <c r="G132" s="16">
        <f>SUM(H132,I132)</f>
        <v>0</v>
      </c>
      <c r="H132" s="16">
        <v>0</v>
      </c>
      <c r="I132" s="16" t="s">
        <v>18</v>
      </c>
      <c r="J132" s="16">
        <f>SUM(K132,L132)</f>
        <v>0</v>
      </c>
      <c r="K132" s="16">
        <v>0</v>
      </c>
      <c r="L132" s="16" t="s">
        <v>18</v>
      </c>
    </row>
    <row r="133" spans="1:12" ht="30" customHeight="1">
      <c r="A133" s="14">
        <v>4633</v>
      </c>
      <c r="B133" s="15" t="s">
        <v>511</v>
      </c>
      <c r="C133" s="14" t="s">
        <v>512</v>
      </c>
      <c r="D133" s="16">
        <f>SUM(E133,F133)</f>
        <v>0</v>
      </c>
      <c r="E133" s="16">
        <v>0</v>
      </c>
      <c r="F133" s="16" t="s">
        <v>18</v>
      </c>
      <c r="G133" s="16">
        <f>SUM(H133,I133)</f>
        <v>0</v>
      </c>
      <c r="H133" s="16">
        <v>0</v>
      </c>
      <c r="I133" s="16" t="s">
        <v>18</v>
      </c>
      <c r="J133" s="16">
        <f>SUM(K133,L133)</f>
        <v>0</v>
      </c>
      <c r="K133" s="16">
        <v>0</v>
      </c>
      <c r="L133" s="16" t="s">
        <v>18</v>
      </c>
    </row>
    <row r="134" spans="1:12" ht="27" customHeight="1">
      <c r="A134" s="14">
        <v>4634</v>
      </c>
      <c r="B134" s="15" t="s">
        <v>513</v>
      </c>
      <c r="C134" s="14" t="s">
        <v>514</v>
      </c>
      <c r="D134" s="16">
        <f>SUM(E134,F134)</f>
        <v>2500</v>
      </c>
      <c r="E134" s="16">
        <v>2500</v>
      </c>
      <c r="F134" s="16" t="s">
        <v>18</v>
      </c>
      <c r="G134" s="16">
        <f>SUM(H134,I134)</f>
        <v>2500</v>
      </c>
      <c r="H134" s="16">
        <v>2500</v>
      </c>
      <c r="I134" s="16" t="s">
        <v>18</v>
      </c>
      <c r="J134" s="16">
        <f>SUM(K134,L134)</f>
        <v>1310</v>
      </c>
      <c r="K134" s="16">
        <v>1310</v>
      </c>
      <c r="L134" s="16" t="s">
        <v>18</v>
      </c>
    </row>
    <row r="135" spans="1:12" ht="24" customHeight="1">
      <c r="A135" s="14">
        <v>4640</v>
      </c>
      <c r="B135" s="15" t="s">
        <v>515</v>
      </c>
      <c r="C135" s="14" t="s">
        <v>361</v>
      </c>
      <c r="D135" s="16">
        <f>SUM(D137)</f>
        <v>0</v>
      </c>
      <c r="E135" s="16">
        <f>SUM(E137)</f>
        <v>0</v>
      </c>
      <c r="F135" s="16" t="s">
        <v>18</v>
      </c>
      <c r="G135" s="16">
        <f>SUM(G137)</f>
        <v>0</v>
      </c>
      <c r="H135" s="16">
        <f>SUM(H137)</f>
        <v>0</v>
      </c>
      <c r="I135" s="16" t="s">
        <v>18</v>
      </c>
      <c r="J135" s="16">
        <f>SUM(J137)</f>
        <v>0</v>
      </c>
      <c r="K135" s="16">
        <f>SUM(K137)</f>
        <v>0</v>
      </c>
      <c r="L135" s="16" t="s">
        <v>18</v>
      </c>
    </row>
    <row r="136" spans="1:12" ht="21" customHeight="1">
      <c r="A136" s="14"/>
      <c r="B136" s="15" t="s">
        <v>506</v>
      </c>
      <c r="C136" s="14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24.75" customHeight="1">
      <c r="A137" s="14">
        <v>4641</v>
      </c>
      <c r="B137" s="15" t="s">
        <v>516</v>
      </c>
      <c r="C137" s="14" t="s">
        <v>517</v>
      </c>
      <c r="D137" s="16">
        <f>SUM(E137,F137)</f>
        <v>0</v>
      </c>
      <c r="E137" s="16">
        <v>0</v>
      </c>
      <c r="F137" s="16" t="s">
        <v>18</v>
      </c>
      <c r="G137" s="16">
        <f>SUM(H137,I137)</f>
        <v>0</v>
      </c>
      <c r="H137" s="16">
        <v>0</v>
      </c>
      <c r="I137" s="16" t="s">
        <v>18</v>
      </c>
      <c r="J137" s="16">
        <f>SUM(K137,L137)</f>
        <v>0</v>
      </c>
      <c r="K137" s="16">
        <v>0</v>
      </c>
      <c r="L137" s="16" t="s">
        <v>18</v>
      </c>
    </row>
    <row r="138" spans="1:12" ht="36" customHeight="1">
      <c r="A138" s="14">
        <v>4700</v>
      </c>
      <c r="B138" s="15" t="s">
        <v>518</v>
      </c>
      <c r="C138" s="14" t="s">
        <v>361</v>
      </c>
      <c r="D138" s="16">
        <f t="shared" ref="D138:L138" si="14">SUM(D140,D144,D150,D153,D157,D160,D163)</f>
        <v>69776.899999999994</v>
      </c>
      <c r="E138" s="16">
        <f t="shared" si="14"/>
        <v>80740</v>
      </c>
      <c r="F138" s="16">
        <f t="shared" si="14"/>
        <v>0</v>
      </c>
      <c r="G138" s="16">
        <f t="shared" ref="G138:I138" si="15">SUM(G140,G144,G150,G153,G157,G160,G163)</f>
        <v>46176.9</v>
      </c>
      <c r="H138" s="16">
        <f t="shared" si="15"/>
        <v>57140</v>
      </c>
      <c r="I138" s="16">
        <f t="shared" si="15"/>
        <v>0</v>
      </c>
      <c r="J138" s="16">
        <f t="shared" si="14"/>
        <v>8342.2000000000007</v>
      </c>
      <c r="K138" s="16">
        <f t="shared" si="14"/>
        <v>8342.2000000000007</v>
      </c>
      <c r="L138" s="16">
        <f t="shared" si="14"/>
        <v>0</v>
      </c>
    </row>
    <row r="139" spans="1:12" ht="24" customHeight="1">
      <c r="A139" s="14"/>
      <c r="B139" s="15" t="s">
        <v>359</v>
      </c>
      <c r="C139" s="14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47.25" customHeight="1">
      <c r="A140" s="14">
        <v>4710</v>
      </c>
      <c r="B140" s="15" t="s">
        <v>519</v>
      </c>
      <c r="C140" s="14" t="s">
        <v>361</v>
      </c>
      <c r="D140" s="16">
        <f>SUM(D142:D143)</f>
        <v>1000</v>
      </c>
      <c r="E140" s="16">
        <f>SUM(E142:E143)</f>
        <v>1000</v>
      </c>
      <c r="F140" s="16" t="s">
        <v>18</v>
      </c>
      <c r="G140" s="16">
        <f>SUM(G142:G143)</f>
        <v>8000</v>
      </c>
      <c r="H140" s="16">
        <f>SUM(H142:H143)</f>
        <v>8000</v>
      </c>
      <c r="I140" s="16" t="s">
        <v>18</v>
      </c>
      <c r="J140" s="16">
        <f>SUM(J142:J143)</f>
        <v>7824.3</v>
      </c>
      <c r="K140" s="16">
        <f>SUM(K142:K143)</f>
        <v>7824.3</v>
      </c>
      <c r="L140" s="16" t="s">
        <v>18</v>
      </c>
    </row>
    <row r="141" spans="1:12" ht="22.5" customHeight="1">
      <c r="A141" s="14"/>
      <c r="B141" s="15" t="s">
        <v>506</v>
      </c>
      <c r="C141" s="14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ht="45" customHeight="1">
      <c r="A142" s="14">
        <v>4711</v>
      </c>
      <c r="B142" s="15" t="s">
        <v>520</v>
      </c>
      <c r="C142" s="14" t="s">
        <v>521</v>
      </c>
      <c r="D142" s="16">
        <f>SUM(E142,F142)</f>
        <v>0</v>
      </c>
      <c r="E142" s="16">
        <v>0</v>
      </c>
      <c r="F142" s="16" t="s">
        <v>18</v>
      </c>
      <c r="G142" s="16">
        <f>SUM(H142,I142)</f>
        <v>0</v>
      </c>
      <c r="H142" s="16">
        <v>0</v>
      </c>
      <c r="I142" s="16" t="s">
        <v>18</v>
      </c>
      <c r="J142" s="16">
        <f>SUM(K142,L142)</f>
        <v>0</v>
      </c>
      <c r="K142" s="16">
        <v>0</v>
      </c>
      <c r="L142" s="16" t="s">
        <v>18</v>
      </c>
    </row>
    <row r="143" spans="1:12" ht="39.950000000000003" customHeight="1">
      <c r="A143" s="14">
        <v>4712</v>
      </c>
      <c r="B143" s="15" t="s">
        <v>522</v>
      </c>
      <c r="C143" s="14" t="s">
        <v>523</v>
      </c>
      <c r="D143" s="16">
        <f>SUM(E143,F143)</f>
        <v>1000</v>
      </c>
      <c r="E143" s="16">
        <v>1000</v>
      </c>
      <c r="F143" s="16" t="s">
        <v>18</v>
      </c>
      <c r="G143" s="16">
        <f>SUM(H143,I143)</f>
        <v>8000</v>
      </c>
      <c r="H143" s="16">
        <v>8000</v>
      </c>
      <c r="I143" s="16" t="s">
        <v>18</v>
      </c>
      <c r="J143" s="16">
        <f>SUM(K143,L143)</f>
        <v>7824.3</v>
      </c>
      <c r="K143" s="16">
        <v>7824.3</v>
      </c>
      <c r="L143" s="16" t="s">
        <v>18</v>
      </c>
    </row>
    <row r="144" spans="1:12" ht="89.25" customHeight="1">
      <c r="A144" s="14">
        <v>4720</v>
      </c>
      <c r="B144" s="15" t="s">
        <v>524</v>
      </c>
      <c r="C144" s="14" t="s">
        <v>361</v>
      </c>
      <c r="D144" s="16">
        <f>SUM(D146:D149)</f>
        <v>3240</v>
      </c>
      <c r="E144" s="16">
        <f>SUM(E146:E149)</f>
        <v>3240</v>
      </c>
      <c r="F144" s="16" t="s">
        <v>18</v>
      </c>
      <c r="G144" s="16">
        <f>SUM(G146:G149)</f>
        <v>2640</v>
      </c>
      <c r="H144" s="16">
        <v>2640</v>
      </c>
      <c r="I144" s="16" t="s">
        <v>18</v>
      </c>
      <c r="J144" s="16">
        <f>SUM(J146:J149)</f>
        <v>517.9</v>
      </c>
      <c r="K144" s="16">
        <f>SUM(K146:K149)</f>
        <v>517.9</v>
      </c>
      <c r="L144" s="16" t="s">
        <v>18</v>
      </c>
    </row>
    <row r="145" spans="1:12" ht="25.5" customHeight="1">
      <c r="A145" s="14"/>
      <c r="B145" s="15" t="s">
        <v>506</v>
      </c>
      <c r="C145" s="14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ht="29.25" customHeight="1">
      <c r="A146" s="14">
        <v>4721</v>
      </c>
      <c r="B146" s="15" t="s">
        <v>525</v>
      </c>
      <c r="C146" s="14" t="s">
        <v>526</v>
      </c>
      <c r="D146" s="16">
        <f>SUM(E146,F146)</f>
        <v>0</v>
      </c>
      <c r="E146" s="16">
        <v>0</v>
      </c>
      <c r="F146" s="16" t="s">
        <v>18</v>
      </c>
      <c r="G146" s="16">
        <f>SUM(H146,I146)</f>
        <v>0</v>
      </c>
      <c r="H146" s="16">
        <v>0</v>
      </c>
      <c r="I146" s="16" t="s">
        <v>18</v>
      </c>
      <c r="J146" s="16">
        <f>SUM(K146,L146)</f>
        <v>0</v>
      </c>
      <c r="K146" s="16">
        <v>0</v>
      </c>
      <c r="L146" s="16" t="s">
        <v>18</v>
      </c>
    </row>
    <row r="147" spans="1:12" ht="25.5" customHeight="1">
      <c r="A147" s="14">
        <v>4722</v>
      </c>
      <c r="B147" s="15" t="s">
        <v>527</v>
      </c>
      <c r="C147" s="14" t="s">
        <v>528</v>
      </c>
      <c r="D147" s="16">
        <f>SUM(E147,F147)</f>
        <v>0</v>
      </c>
      <c r="E147" s="16">
        <v>0</v>
      </c>
      <c r="F147" s="16" t="s">
        <v>18</v>
      </c>
      <c r="G147" s="16">
        <f>SUM(H147,I147)</f>
        <v>0</v>
      </c>
      <c r="H147" s="16">
        <v>0</v>
      </c>
      <c r="I147" s="16" t="s">
        <v>18</v>
      </c>
      <c r="J147" s="16">
        <f>SUM(K147,L147)</f>
        <v>0</v>
      </c>
      <c r="K147" s="16">
        <v>0</v>
      </c>
      <c r="L147" s="16" t="s">
        <v>18</v>
      </c>
    </row>
    <row r="148" spans="1:12" ht="32.25" customHeight="1">
      <c r="A148" s="14">
        <v>4723</v>
      </c>
      <c r="B148" s="15" t="s">
        <v>529</v>
      </c>
      <c r="C148" s="14" t="s">
        <v>530</v>
      </c>
      <c r="D148" s="16">
        <f>SUM(E148,F148)</f>
        <v>3240</v>
      </c>
      <c r="E148" s="16">
        <v>3240</v>
      </c>
      <c r="F148" s="16" t="s">
        <v>18</v>
      </c>
      <c r="G148" s="16">
        <f>SUM(H148,I148)</f>
        <v>2640</v>
      </c>
      <c r="H148" s="16">
        <v>2640</v>
      </c>
      <c r="I148" s="16" t="s">
        <v>18</v>
      </c>
      <c r="J148" s="16">
        <f>SUM(K148,L148)</f>
        <v>517.9</v>
      </c>
      <c r="K148" s="16">
        <v>517.9</v>
      </c>
      <c r="L148" s="16" t="s">
        <v>18</v>
      </c>
    </row>
    <row r="149" spans="1:12" ht="31.5" customHeight="1">
      <c r="A149" s="14">
        <v>4724</v>
      </c>
      <c r="B149" s="15" t="s">
        <v>531</v>
      </c>
      <c r="C149" s="14" t="s">
        <v>532</v>
      </c>
      <c r="D149" s="16">
        <f>SUM(E149,F149)</f>
        <v>0</v>
      </c>
      <c r="E149" s="16">
        <v>0</v>
      </c>
      <c r="F149" s="16" t="s">
        <v>18</v>
      </c>
      <c r="G149" s="16">
        <f>SUM(H149,I149)</f>
        <v>0</v>
      </c>
      <c r="H149" s="16">
        <v>0</v>
      </c>
      <c r="I149" s="16" t="s">
        <v>18</v>
      </c>
      <c r="J149" s="16">
        <f>SUM(K149,L149)</f>
        <v>0</v>
      </c>
      <c r="K149" s="16">
        <v>0</v>
      </c>
      <c r="L149" s="16" t="s">
        <v>18</v>
      </c>
    </row>
    <row r="150" spans="1:12" ht="36" customHeight="1">
      <c r="A150" s="14">
        <v>4730</v>
      </c>
      <c r="B150" s="15" t="s">
        <v>533</v>
      </c>
      <c r="C150" s="14" t="s">
        <v>361</v>
      </c>
      <c r="D150" s="16">
        <f>SUM(D152)</f>
        <v>0</v>
      </c>
      <c r="E150" s="16">
        <f>SUM(E152)</f>
        <v>0</v>
      </c>
      <c r="F150" s="16" t="s">
        <v>18</v>
      </c>
      <c r="G150" s="16">
        <f>SUM(G152)</f>
        <v>0</v>
      </c>
      <c r="H150" s="16">
        <f>SUM(H152)</f>
        <v>0</v>
      </c>
      <c r="I150" s="16" t="s">
        <v>18</v>
      </c>
      <c r="J150" s="16">
        <f>SUM(J152)</f>
        <v>0</v>
      </c>
      <c r="K150" s="16">
        <f>SUM(K152)</f>
        <v>0</v>
      </c>
      <c r="L150" s="16" t="s">
        <v>18</v>
      </c>
    </row>
    <row r="151" spans="1:12" ht="23.25" customHeight="1">
      <c r="A151" s="14"/>
      <c r="B151" s="15" t="s">
        <v>162</v>
      </c>
      <c r="C151" s="14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ht="32.25" customHeight="1">
      <c r="A152" s="14">
        <v>4731</v>
      </c>
      <c r="B152" s="15" t="s">
        <v>534</v>
      </c>
      <c r="C152" s="14" t="s">
        <v>535</v>
      </c>
      <c r="D152" s="16">
        <f>SUM(E152,F152)</f>
        <v>0</v>
      </c>
      <c r="E152" s="16">
        <v>0</v>
      </c>
      <c r="F152" s="16" t="s">
        <v>18</v>
      </c>
      <c r="G152" s="16">
        <f>SUM(H152,I152)</f>
        <v>0</v>
      </c>
      <c r="H152" s="16">
        <v>0</v>
      </c>
      <c r="I152" s="16" t="s">
        <v>18</v>
      </c>
      <c r="J152" s="16">
        <f>SUM(K152,L152)</f>
        <v>0</v>
      </c>
      <c r="K152" s="16">
        <v>0</v>
      </c>
      <c r="L152" s="16" t="s">
        <v>18</v>
      </c>
    </row>
    <row r="153" spans="1:12" ht="54" customHeight="1">
      <c r="A153" s="14">
        <v>4740</v>
      </c>
      <c r="B153" s="15" t="s">
        <v>536</v>
      </c>
      <c r="C153" s="14" t="s">
        <v>361</v>
      </c>
      <c r="D153" s="16">
        <f>SUM(D155:D156)</f>
        <v>0</v>
      </c>
      <c r="E153" s="16">
        <f>SUM(E155:E156)</f>
        <v>0</v>
      </c>
      <c r="F153" s="16" t="s">
        <v>18</v>
      </c>
      <c r="G153" s="16">
        <f>SUM(G155:G156)</f>
        <v>0</v>
      </c>
      <c r="H153" s="16">
        <f>SUM(H155:H156)</f>
        <v>0</v>
      </c>
      <c r="I153" s="16" t="s">
        <v>18</v>
      </c>
      <c r="J153" s="16">
        <f>SUM(J155:J156)</f>
        <v>0</v>
      </c>
      <c r="K153" s="16">
        <f>SUM(K155:K156)</f>
        <v>0</v>
      </c>
      <c r="L153" s="16" t="s">
        <v>18</v>
      </c>
    </row>
    <row r="154" spans="1:12" ht="24.75" customHeight="1">
      <c r="A154" s="14"/>
      <c r="B154" s="15" t="s">
        <v>162</v>
      </c>
      <c r="C154" s="14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ht="39.950000000000003" customHeight="1">
      <c r="A155" s="14">
        <v>4741</v>
      </c>
      <c r="B155" s="15" t="s">
        <v>537</v>
      </c>
      <c r="C155" s="14" t="s">
        <v>538</v>
      </c>
      <c r="D155" s="16">
        <f>SUM(E155,F155)</f>
        <v>0</v>
      </c>
      <c r="E155" s="16">
        <v>0</v>
      </c>
      <c r="F155" s="16" t="s">
        <v>18</v>
      </c>
      <c r="G155" s="16">
        <f>SUM(H155,I155)</f>
        <v>0</v>
      </c>
      <c r="H155" s="16">
        <v>0</v>
      </c>
      <c r="I155" s="16" t="s">
        <v>18</v>
      </c>
      <c r="J155" s="16">
        <f>SUM(K155,L155)</f>
        <v>0</v>
      </c>
      <c r="K155" s="16">
        <v>0</v>
      </c>
      <c r="L155" s="16" t="s">
        <v>18</v>
      </c>
    </row>
    <row r="156" spans="1:12" ht="39.950000000000003" customHeight="1">
      <c r="A156" s="14">
        <v>4742</v>
      </c>
      <c r="B156" s="15" t="s">
        <v>539</v>
      </c>
      <c r="C156" s="14" t="s">
        <v>540</v>
      </c>
      <c r="D156" s="16">
        <f>SUM(E156,F156)</f>
        <v>0</v>
      </c>
      <c r="E156" s="16">
        <v>0</v>
      </c>
      <c r="F156" s="16" t="s">
        <v>18</v>
      </c>
      <c r="G156" s="16">
        <f>SUM(H156,I156)</f>
        <v>0</v>
      </c>
      <c r="H156" s="16">
        <v>0</v>
      </c>
      <c r="I156" s="16" t="s">
        <v>18</v>
      </c>
      <c r="J156" s="16">
        <f>SUM(K156,L156)</f>
        <v>0</v>
      </c>
      <c r="K156" s="16">
        <v>0</v>
      </c>
      <c r="L156" s="16" t="s">
        <v>18</v>
      </c>
    </row>
    <row r="157" spans="1:12" ht="45" customHeight="1">
      <c r="A157" s="14">
        <v>4750</v>
      </c>
      <c r="B157" s="15" t="s">
        <v>541</v>
      </c>
      <c r="C157" s="14" t="s">
        <v>361</v>
      </c>
      <c r="D157" s="16">
        <f>SUM(D159)</f>
        <v>0</v>
      </c>
      <c r="E157" s="16">
        <f>SUM(E159)</f>
        <v>0</v>
      </c>
      <c r="F157" s="16" t="s">
        <v>18</v>
      </c>
      <c r="G157" s="16">
        <f>SUM(G159)</f>
        <v>0</v>
      </c>
      <c r="H157" s="16">
        <f>SUM(H159)</f>
        <v>0</v>
      </c>
      <c r="I157" s="16" t="s">
        <v>18</v>
      </c>
      <c r="J157" s="16">
        <f>SUM(J159)</f>
        <v>0</v>
      </c>
      <c r="K157" s="16">
        <f>SUM(K159)</f>
        <v>0</v>
      </c>
      <c r="L157" s="16" t="s">
        <v>18</v>
      </c>
    </row>
    <row r="158" spans="1:12" ht="28.5" customHeight="1">
      <c r="A158" s="14"/>
      <c r="B158" s="15" t="s">
        <v>162</v>
      </c>
      <c r="C158" s="14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39.950000000000003" customHeight="1">
      <c r="A159" s="14">
        <v>4751</v>
      </c>
      <c r="B159" s="15" t="s">
        <v>542</v>
      </c>
      <c r="C159" s="14" t="s">
        <v>543</v>
      </c>
      <c r="D159" s="16">
        <f>SUM(E159,F159)</f>
        <v>0</v>
      </c>
      <c r="E159" s="16">
        <v>0</v>
      </c>
      <c r="F159" s="16" t="s">
        <v>18</v>
      </c>
      <c r="G159" s="16">
        <f>SUM(H159,I159)</f>
        <v>0</v>
      </c>
      <c r="H159" s="16">
        <v>0</v>
      </c>
      <c r="I159" s="16" t="s">
        <v>18</v>
      </c>
      <c r="J159" s="16">
        <f>SUM(K159,L159)</f>
        <v>0</v>
      </c>
      <c r="K159" s="16">
        <v>0</v>
      </c>
      <c r="L159" s="16" t="s">
        <v>18</v>
      </c>
    </row>
    <row r="160" spans="1:12" ht="25.5" customHeight="1">
      <c r="A160" s="14">
        <v>4760</v>
      </c>
      <c r="B160" s="15" t="s">
        <v>544</v>
      </c>
      <c r="C160" s="14" t="s">
        <v>361</v>
      </c>
      <c r="D160" s="16">
        <f>SUM(D162)</f>
        <v>0</v>
      </c>
      <c r="E160" s="16">
        <f>SUM(E162)</f>
        <v>0</v>
      </c>
      <c r="F160" s="16" t="s">
        <v>18</v>
      </c>
      <c r="G160" s="16">
        <f>SUM(G162)</f>
        <v>0</v>
      </c>
      <c r="H160" s="16">
        <f>SUM(H162)</f>
        <v>0</v>
      </c>
      <c r="I160" s="16" t="s">
        <v>18</v>
      </c>
      <c r="J160" s="16">
        <f>SUM(J162)</f>
        <v>0</v>
      </c>
      <c r="K160" s="16">
        <f>SUM(K162)</f>
        <v>0</v>
      </c>
      <c r="L160" s="16" t="s">
        <v>18</v>
      </c>
    </row>
    <row r="161" spans="1:12" ht="25.5" customHeight="1">
      <c r="A161" s="14"/>
      <c r="B161" s="15" t="s">
        <v>162</v>
      </c>
      <c r="C161" s="14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27.75" customHeight="1">
      <c r="A162" s="14">
        <v>4761</v>
      </c>
      <c r="B162" s="15" t="s">
        <v>545</v>
      </c>
      <c r="C162" s="14" t="s">
        <v>546</v>
      </c>
      <c r="D162" s="16">
        <f>SUM(E162,F162)</f>
        <v>0</v>
      </c>
      <c r="E162" s="16">
        <v>0</v>
      </c>
      <c r="F162" s="16" t="s">
        <v>18</v>
      </c>
      <c r="G162" s="16">
        <f>SUM(H162,I162)</f>
        <v>0</v>
      </c>
      <c r="H162" s="16">
        <v>0</v>
      </c>
      <c r="I162" s="16" t="s">
        <v>18</v>
      </c>
      <c r="J162" s="16">
        <f>SUM(K162,L162)</f>
        <v>0</v>
      </c>
      <c r="K162" s="16">
        <v>0</v>
      </c>
      <c r="L162" s="16" t="s">
        <v>18</v>
      </c>
    </row>
    <row r="163" spans="1:12" ht="30.75" customHeight="1">
      <c r="A163" s="14">
        <v>4770</v>
      </c>
      <c r="B163" s="15" t="s">
        <v>547</v>
      </c>
      <c r="C163" s="14" t="s">
        <v>361</v>
      </c>
      <c r="D163" s="16">
        <f t="shared" ref="D163:L163" si="16">SUM(D165)</f>
        <v>65536.899999999994</v>
      </c>
      <c r="E163" s="16">
        <f t="shared" si="16"/>
        <v>76500</v>
      </c>
      <c r="F163" s="16">
        <f t="shared" si="16"/>
        <v>0</v>
      </c>
      <c r="G163" s="16">
        <f t="shared" ref="G163:I163" si="17">SUM(G165)</f>
        <v>35536.9</v>
      </c>
      <c r="H163" s="16">
        <f>SUM(H165)</f>
        <v>46500</v>
      </c>
      <c r="I163" s="16">
        <f t="shared" si="17"/>
        <v>0</v>
      </c>
      <c r="J163" s="16">
        <f t="shared" si="16"/>
        <v>0</v>
      </c>
      <c r="K163" s="16">
        <f t="shared" si="16"/>
        <v>0</v>
      </c>
      <c r="L163" s="16">
        <f t="shared" si="16"/>
        <v>0</v>
      </c>
    </row>
    <row r="164" spans="1:12" ht="28.5" customHeight="1">
      <c r="A164" s="14"/>
      <c r="B164" s="15" t="s">
        <v>162</v>
      </c>
      <c r="C164" s="14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ht="33.75" customHeight="1">
      <c r="A165" s="14">
        <v>4771</v>
      </c>
      <c r="B165" s="15" t="s">
        <v>548</v>
      </c>
      <c r="C165" s="14" t="s">
        <v>549</v>
      </c>
      <c r="D165" s="16">
        <v>65536.899999999994</v>
      </c>
      <c r="E165" s="16">
        <v>76500</v>
      </c>
      <c r="F165" s="16">
        <v>0</v>
      </c>
      <c r="G165" s="16">
        <v>35536.9</v>
      </c>
      <c r="H165" s="16">
        <v>46500</v>
      </c>
      <c r="I165" s="16">
        <v>0</v>
      </c>
      <c r="J165" s="16">
        <v>0</v>
      </c>
      <c r="K165" s="16">
        <v>0</v>
      </c>
      <c r="L165" s="16">
        <v>0</v>
      </c>
    </row>
    <row r="166" spans="1:12" ht="39.950000000000003" customHeight="1">
      <c r="A166" s="14">
        <v>4772</v>
      </c>
      <c r="B166" s="15" t="s">
        <v>550</v>
      </c>
      <c r="C166" s="14" t="s">
        <v>361</v>
      </c>
      <c r="D166" s="16">
        <f>SUM(E166,F166)</f>
        <v>10963.1</v>
      </c>
      <c r="E166" s="16">
        <v>10963.1</v>
      </c>
      <c r="F166" s="16" t="s">
        <v>18</v>
      </c>
      <c r="G166" s="16">
        <f>SUM(H166,I166)</f>
        <v>10963.1</v>
      </c>
      <c r="H166" s="16">
        <v>10963.1</v>
      </c>
      <c r="I166" s="16" t="s">
        <v>18</v>
      </c>
      <c r="J166" s="16">
        <f>SUM(K166,L166)</f>
        <v>0</v>
      </c>
      <c r="K166" s="16">
        <v>0</v>
      </c>
      <c r="L166" s="16" t="s">
        <v>18</v>
      </c>
    </row>
    <row r="167" spans="1:12" ht="48" customHeight="1">
      <c r="A167" s="14">
        <v>5000</v>
      </c>
      <c r="B167" s="15" t="s">
        <v>551</v>
      </c>
      <c r="C167" s="14" t="s">
        <v>361</v>
      </c>
      <c r="D167" s="16">
        <f>SUM(D169,D187,D193,D196,D202)</f>
        <v>553352.70000000007</v>
      </c>
      <c r="E167" s="16" t="s">
        <v>18</v>
      </c>
      <c r="F167" s="16">
        <f>SUM(F169,F187,F193,F196,F202)</f>
        <v>553352.70000000007</v>
      </c>
      <c r="G167" s="16">
        <f>SUM(G169,G187,G193,G196,G202)</f>
        <v>553352.70000000007</v>
      </c>
      <c r="H167" s="16" t="s">
        <v>18</v>
      </c>
      <c r="I167" s="16">
        <f>SUM(I169,I187,I193,I196,I202)</f>
        <v>553352.70000000007</v>
      </c>
      <c r="J167" s="16">
        <f>SUM(J169,J187,J193,J196,J202)</f>
        <v>220860.59999999998</v>
      </c>
      <c r="K167" s="16" t="s">
        <v>18</v>
      </c>
      <c r="L167" s="16">
        <f>SUM(L169,L187,L193,L196,L202)</f>
        <v>220860.59999999998</v>
      </c>
    </row>
    <row r="168" spans="1:12" ht="26.25" customHeight="1">
      <c r="A168" s="14"/>
      <c r="B168" s="15" t="s">
        <v>359</v>
      </c>
      <c r="C168" s="14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34.5" customHeight="1">
      <c r="A169" s="14">
        <v>5100</v>
      </c>
      <c r="B169" s="15" t="s">
        <v>552</v>
      </c>
      <c r="C169" s="14" t="s">
        <v>361</v>
      </c>
      <c r="D169" s="16">
        <f>SUM(D171,D176,D181)</f>
        <v>553352.70000000007</v>
      </c>
      <c r="E169" s="16" t="s">
        <v>18</v>
      </c>
      <c r="F169" s="16">
        <f>SUM(F171,F176,F181)</f>
        <v>553352.70000000007</v>
      </c>
      <c r="G169" s="16">
        <f>SUM(G171,G176,G181)</f>
        <v>553352.70000000007</v>
      </c>
      <c r="H169" s="16" t="s">
        <v>18</v>
      </c>
      <c r="I169" s="16">
        <f>SUM(I171,I176,I181)</f>
        <v>553352.70000000007</v>
      </c>
      <c r="J169" s="16">
        <f>SUM(J171,J176,J181)</f>
        <v>220860.59999999998</v>
      </c>
      <c r="K169" s="16" t="s">
        <v>18</v>
      </c>
      <c r="L169" s="16">
        <f>SUM(L171,L176,L181)</f>
        <v>220860.59999999998</v>
      </c>
    </row>
    <row r="170" spans="1:12" ht="24.75" customHeight="1">
      <c r="A170" s="14"/>
      <c r="B170" s="15" t="s">
        <v>359</v>
      </c>
      <c r="C170" s="14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30" customHeight="1">
      <c r="A171" s="14">
        <v>5110</v>
      </c>
      <c r="B171" s="15" t="s">
        <v>553</v>
      </c>
      <c r="C171" s="14" t="s">
        <v>361</v>
      </c>
      <c r="D171" s="16">
        <f>SUM(D173:D175)</f>
        <v>467931.9</v>
      </c>
      <c r="E171" s="16" t="s">
        <v>18</v>
      </c>
      <c r="F171" s="16">
        <f>SUM(F173:F175)</f>
        <v>467931.9</v>
      </c>
      <c r="G171" s="16">
        <f>SUM(G173:G175)</f>
        <v>465131.9</v>
      </c>
      <c r="H171" s="16" t="s">
        <v>18</v>
      </c>
      <c r="I171" s="16">
        <f>SUM(I173:I175)</f>
        <v>465131.9</v>
      </c>
      <c r="J171" s="16">
        <f>SUM(J173:J175)</f>
        <v>144046.9</v>
      </c>
      <c r="K171" s="16" t="s">
        <v>18</v>
      </c>
      <c r="L171" s="16">
        <f>SUM(L173:L175)</f>
        <v>144046.9</v>
      </c>
    </row>
    <row r="172" spans="1:12" ht="27" customHeight="1">
      <c r="A172" s="14"/>
      <c r="B172" s="15" t="s">
        <v>162</v>
      </c>
      <c r="C172" s="14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ht="31.5" customHeight="1">
      <c r="A173" s="14">
        <v>5111</v>
      </c>
      <c r="B173" s="15" t="s">
        <v>554</v>
      </c>
      <c r="C173" s="14" t="s">
        <v>555</v>
      </c>
      <c r="D173" s="16">
        <f>SUM(E173,F173)</f>
        <v>0</v>
      </c>
      <c r="E173" s="16" t="s">
        <v>18</v>
      </c>
      <c r="F173" s="16">
        <v>0</v>
      </c>
      <c r="G173" s="16">
        <f>SUM(H173,I173)</f>
        <v>0</v>
      </c>
      <c r="H173" s="16" t="s">
        <v>18</v>
      </c>
      <c r="I173" s="16">
        <v>0</v>
      </c>
      <c r="J173" s="16">
        <f>SUM(K173,L173)</f>
        <v>0</v>
      </c>
      <c r="K173" s="16" t="s">
        <v>18</v>
      </c>
      <c r="L173" s="16">
        <v>0</v>
      </c>
    </row>
    <row r="174" spans="1:12" ht="29.25" customHeight="1">
      <c r="A174" s="14">
        <v>5112</v>
      </c>
      <c r="B174" s="15" t="s">
        <v>556</v>
      </c>
      <c r="C174" s="14" t="s">
        <v>557</v>
      </c>
      <c r="D174" s="16">
        <f>SUM(E174,F174)</f>
        <v>389931.9</v>
      </c>
      <c r="E174" s="16" t="s">
        <v>18</v>
      </c>
      <c r="F174" s="16">
        <v>389931.9</v>
      </c>
      <c r="G174" s="16">
        <f>SUM(H174,I174)</f>
        <v>383931.9</v>
      </c>
      <c r="H174" s="16" t="s">
        <v>18</v>
      </c>
      <c r="I174" s="16">
        <v>383931.9</v>
      </c>
      <c r="J174" s="16">
        <f>SUM(K174,L174)</f>
        <v>121965.3</v>
      </c>
      <c r="K174" s="16" t="s">
        <v>18</v>
      </c>
      <c r="L174" s="16">
        <v>121965.3</v>
      </c>
    </row>
    <row r="175" spans="1:12" ht="30" customHeight="1">
      <c r="A175" s="14">
        <v>5113</v>
      </c>
      <c r="B175" s="15" t="s">
        <v>558</v>
      </c>
      <c r="C175" s="14" t="s">
        <v>559</v>
      </c>
      <c r="D175" s="16">
        <f>SUM(E175,F175)</f>
        <v>78000</v>
      </c>
      <c r="E175" s="16" t="s">
        <v>18</v>
      </c>
      <c r="F175" s="16">
        <v>78000</v>
      </c>
      <c r="G175" s="16">
        <f>SUM(H175,I175)</f>
        <v>81200</v>
      </c>
      <c r="H175" s="16" t="s">
        <v>18</v>
      </c>
      <c r="I175" s="16">
        <v>81200</v>
      </c>
      <c r="J175" s="16">
        <f>SUM(K175,L175)</f>
        <v>22081.599999999999</v>
      </c>
      <c r="K175" s="16" t="s">
        <v>18</v>
      </c>
      <c r="L175" s="16">
        <v>22081.599999999999</v>
      </c>
    </row>
    <row r="176" spans="1:12" ht="34.5" customHeight="1">
      <c r="A176" s="14">
        <v>5120</v>
      </c>
      <c r="B176" s="15" t="s">
        <v>560</v>
      </c>
      <c r="C176" s="14" t="s">
        <v>361</v>
      </c>
      <c r="D176" s="16">
        <f>SUM(D178:D180)</f>
        <v>68420.800000000003</v>
      </c>
      <c r="E176" s="16" t="s">
        <v>18</v>
      </c>
      <c r="F176" s="16">
        <f>SUM(F178:F180)</f>
        <v>68420.800000000003</v>
      </c>
      <c r="G176" s="16">
        <f>SUM(G178:G180)</f>
        <v>76220.800000000003</v>
      </c>
      <c r="H176" s="16" t="s">
        <v>18</v>
      </c>
      <c r="I176" s="16">
        <f>SUM(I178:I180)</f>
        <v>76220.800000000003</v>
      </c>
      <c r="J176" s="16">
        <f>SUM(J178:J180)</f>
        <v>69050.7</v>
      </c>
      <c r="K176" s="16" t="s">
        <v>18</v>
      </c>
      <c r="L176" s="16">
        <f>SUM(L178:L180)</f>
        <v>69050.7</v>
      </c>
    </row>
    <row r="177" spans="1:12" ht="23.25" customHeight="1">
      <c r="A177" s="14"/>
      <c r="B177" s="15" t="s">
        <v>162</v>
      </c>
      <c r="C177" s="14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ht="24" customHeight="1">
      <c r="A178" s="14">
        <v>5121</v>
      </c>
      <c r="B178" s="15" t="s">
        <v>561</v>
      </c>
      <c r="C178" s="14" t="s">
        <v>562</v>
      </c>
      <c r="D178" s="16">
        <f>SUM(E178,F178)</f>
        <v>37000</v>
      </c>
      <c r="E178" s="16" t="s">
        <v>18</v>
      </c>
      <c r="F178" s="16">
        <v>37000</v>
      </c>
      <c r="G178" s="16">
        <f>SUM(H178,I178)</f>
        <v>37000</v>
      </c>
      <c r="H178" s="16" t="s">
        <v>18</v>
      </c>
      <c r="I178" s="16">
        <v>37000</v>
      </c>
      <c r="J178" s="16">
        <f>SUM(K178,L178)</f>
        <v>37000</v>
      </c>
      <c r="K178" s="16" t="s">
        <v>18</v>
      </c>
      <c r="L178" s="16">
        <v>37000</v>
      </c>
    </row>
    <row r="179" spans="1:12" ht="27" customHeight="1">
      <c r="A179" s="14">
        <v>5122</v>
      </c>
      <c r="B179" s="15" t="s">
        <v>563</v>
      </c>
      <c r="C179" s="14" t="s">
        <v>564</v>
      </c>
      <c r="D179" s="16">
        <f>SUM(E179,F179)</f>
        <v>4020.8</v>
      </c>
      <c r="E179" s="16" t="s">
        <v>18</v>
      </c>
      <c r="F179" s="16">
        <v>4020.8</v>
      </c>
      <c r="G179" s="16">
        <f>SUM(H179,I179)</f>
        <v>5020.8</v>
      </c>
      <c r="H179" s="16" t="s">
        <v>18</v>
      </c>
      <c r="I179" s="16">
        <v>5020.8</v>
      </c>
      <c r="J179" s="16">
        <f>SUM(K179,L179)</f>
        <v>4064.7</v>
      </c>
      <c r="K179" s="16" t="s">
        <v>18</v>
      </c>
      <c r="L179" s="16">
        <v>4064.7</v>
      </c>
    </row>
    <row r="180" spans="1:12" ht="26.25" customHeight="1">
      <c r="A180" s="14">
        <v>5123</v>
      </c>
      <c r="B180" s="15" t="s">
        <v>565</v>
      </c>
      <c r="C180" s="14" t="s">
        <v>566</v>
      </c>
      <c r="D180" s="16">
        <f>SUM(E180,F180)</f>
        <v>27400</v>
      </c>
      <c r="E180" s="16" t="s">
        <v>18</v>
      </c>
      <c r="F180" s="16">
        <v>27400</v>
      </c>
      <c r="G180" s="16">
        <f>SUM(H180,I180)</f>
        <v>34200</v>
      </c>
      <c r="H180" s="16" t="s">
        <v>18</v>
      </c>
      <c r="I180" s="16">
        <v>34200</v>
      </c>
      <c r="J180" s="16">
        <f>SUM(K180,L180)</f>
        <v>27986</v>
      </c>
      <c r="K180" s="16" t="s">
        <v>18</v>
      </c>
      <c r="L180" s="16">
        <v>27986</v>
      </c>
    </row>
    <row r="181" spans="1:12" ht="31.5" customHeight="1">
      <c r="A181" s="14">
        <v>5130</v>
      </c>
      <c r="B181" s="15" t="s">
        <v>567</v>
      </c>
      <c r="C181" s="14" t="s">
        <v>361</v>
      </c>
      <c r="D181" s="16">
        <f>SUM(D183:D186)</f>
        <v>17000</v>
      </c>
      <c r="E181" s="16" t="s">
        <v>18</v>
      </c>
      <c r="F181" s="16">
        <f>SUM(F183:F186)</f>
        <v>17000</v>
      </c>
      <c r="G181" s="16">
        <f>SUM(G183:G186)</f>
        <v>12000</v>
      </c>
      <c r="H181" s="16" t="s">
        <v>18</v>
      </c>
      <c r="I181" s="16">
        <f>SUM(I183:I186)</f>
        <v>12000</v>
      </c>
      <c r="J181" s="16">
        <f>SUM(J183:J186)</f>
        <v>7763</v>
      </c>
      <c r="K181" s="16" t="s">
        <v>18</v>
      </c>
      <c r="L181" s="16">
        <f>SUM(L183:L186)</f>
        <v>7763</v>
      </c>
    </row>
    <row r="182" spans="1:12" ht="22.5" customHeight="1">
      <c r="A182" s="14"/>
      <c r="B182" s="15" t="s">
        <v>162</v>
      </c>
      <c r="C182" s="14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ht="27.75" customHeight="1">
      <c r="A183" s="14">
        <v>5131</v>
      </c>
      <c r="B183" s="15" t="s">
        <v>568</v>
      </c>
      <c r="C183" s="14" t="s">
        <v>569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1.5" customHeight="1">
      <c r="A184" s="14">
        <v>5132</v>
      </c>
      <c r="B184" s="15" t="s">
        <v>570</v>
      </c>
      <c r="C184" s="14" t="s">
        <v>571</v>
      </c>
      <c r="D184" s="16">
        <f>SUM(E184,F184)</f>
        <v>0</v>
      </c>
      <c r="E184" s="16" t="s">
        <v>18</v>
      </c>
      <c r="F184" s="16">
        <v>0</v>
      </c>
      <c r="G184" s="16">
        <f>SUM(H184,I184)</f>
        <v>0</v>
      </c>
      <c r="H184" s="16" t="s">
        <v>18</v>
      </c>
      <c r="I184" s="16">
        <v>0</v>
      </c>
      <c r="J184" s="16">
        <f>SUM(K184,L184)</f>
        <v>0</v>
      </c>
      <c r="K184" s="16" t="s">
        <v>18</v>
      </c>
      <c r="L184" s="16">
        <v>0</v>
      </c>
    </row>
    <row r="185" spans="1:12" ht="34.5" customHeight="1">
      <c r="A185" s="14">
        <v>5133</v>
      </c>
      <c r="B185" s="15" t="s">
        <v>572</v>
      </c>
      <c r="C185" s="14" t="s">
        <v>573</v>
      </c>
      <c r="D185" s="16">
        <f>SUM(E185,F185)</f>
        <v>0</v>
      </c>
      <c r="E185" s="16" t="s">
        <v>18</v>
      </c>
      <c r="F185" s="16">
        <v>0</v>
      </c>
      <c r="G185" s="16">
        <f>SUM(H185,I185)</f>
        <v>0</v>
      </c>
      <c r="H185" s="16" t="s">
        <v>18</v>
      </c>
      <c r="I185" s="16">
        <v>0</v>
      </c>
      <c r="J185" s="16">
        <f>SUM(K185,L185)</f>
        <v>0</v>
      </c>
      <c r="K185" s="16" t="s">
        <v>18</v>
      </c>
      <c r="L185" s="16">
        <v>0</v>
      </c>
    </row>
    <row r="186" spans="1:12" ht="39.950000000000003" customHeight="1">
      <c r="A186" s="14">
        <v>5134</v>
      </c>
      <c r="B186" s="15" t="s">
        <v>574</v>
      </c>
      <c r="C186" s="14" t="s">
        <v>575</v>
      </c>
      <c r="D186" s="16">
        <f>SUM(E186,F186)</f>
        <v>17000</v>
      </c>
      <c r="E186" s="16" t="s">
        <v>18</v>
      </c>
      <c r="F186" s="16">
        <v>17000</v>
      </c>
      <c r="G186" s="16">
        <f>SUM(H186,I186)</f>
        <v>12000</v>
      </c>
      <c r="H186" s="16" t="s">
        <v>18</v>
      </c>
      <c r="I186" s="16">
        <v>12000</v>
      </c>
      <c r="J186" s="16">
        <f>SUM(K186,L186)</f>
        <v>7763</v>
      </c>
      <c r="K186" s="16" t="s">
        <v>18</v>
      </c>
      <c r="L186" s="16">
        <v>7763</v>
      </c>
    </row>
    <row r="187" spans="1:12" ht="33.75" customHeight="1">
      <c r="A187" s="14">
        <v>5200</v>
      </c>
      <c r="B187" s="15" t="s">
        <v>576</v>
      </c>
      <c r="C187" s="14" t="s">
        <v>361</v>
      </c>
      <c r="D187" s="16">
        <f>SUM(D189:D192)</f>
        <v>0</v>
      </c>
      <c r="E187" s="16" t="s">
        <v>18</v>
      </c>
      <c r="F187" s="16">
        <f>SUM(F189:F192)</f>
        <v>0</v>
      </c>
      <c r="G187" s="16">
        <f>SUM(G189:G192)</f>
        <v>0</v>
      </c>
      <c r="H187" s="16" t="s">
        <v>18</v>
      </c>
      <c r="I187" s="16">
        <f>SUM(I189:I192)</f>
        <v>0</v>
      </c>
      <c r="J187" s="16">
        <f>SUM(J189:J192)</f>
        <v>0</v>
      </c>
      <c r="K187" s="16" t="s">
        <v>18</v>
      </c>
      <c r="L187" s="16">
        <f>SUM(L189:L192)</f>
        <v>0</v>
      </c>
    </row>
    <row r="188" spans="1:12" ht="21.75" customHeight="1">
      <c r="A188" s="14"/>
      <c r="B188" s="15" t="s">
        <v>359</v>
      </c>
      <c r="C188" s="14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ht="33" customHeight="1">
      <c r="A189" s="14">
        <v>5211</v>
      </c>
      <c r="B189" s="15" t="s">
        <v>577</v>
      </c>
      <c r="C189" s="14" t="s">
        <v>578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26.25" customHeight="1">
      <c r="A190" s="14">
        <v>5221</v>
      </c>
      <c r="B190" s="15" t="s">
        <v>579</v>
      </c>
      <c r="C190" s="14" t="s">
        <v>580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0" customHeight="1">
      <c r="A191" s="14">
        <v>5231</v>
      </c>
      <c r="B191" s="15" t="s">
        <v>581</v>
      </c>
      <c r="C191" s="14" t="s">
        <v>582</v>
      </c>
      <c r="D191" s="16">
        <f>SUM(E191,F191)</f>
        <v>0</v>
      </c>
      <c r="E191" s="16" t="s">
        <v>18</v>
      </c>
      <c r="F191" s="16">
        <v>0</v>
      </c>
      <c r="G191" s="16">
        <f>SUM(H191,I191)</f>
        <v>0</v>
      </c>
      <c r="H191" s="16" t="s">
        <v>18</v>
      </c>
      <c r="I191" s="16">
        <v>0</v>
      </c>
      <c r="J191" s="16">
        <f>SUM(K191,L191)</f>
        <v>0</v>
      </c>
      <c r="K191" s="16" t="s">
        <v>18</v>
      </c>
      <c r="L191" s="16">
        <v>0</v>
      </c>
    </row>
    <row r="192" spans="1:12" ht="33" customHeight="1">
      <c r="A192" s="14">
        <v>5241</v>
      </c>
      <c r="B192" s="15" t="s">
        <v>583</v>
      </c>
      <c r="C192" s="14" t="s">
        <v>584</v>
      </c>
      <c r="D192" s="16">
        <f>SUM(E192,F192)</f>
        <v>0</v>
      </c>
      <c r="E192" s="16" t="s">
        <v>18</v>
      </c>
      <c r="F192" s="16">
        <v>0</v>
      </c>
      <c r="G192" s="16">
        <f>SUM(H192,I192)</f>
        <v>0</v>
      </c>
      <c r="H192" s="16" t="s">
        <v>18</v>
      </c>
      <c r="I192" s="16">
        <v>0</v>
      </c>
      <c r="J192" s="16">
        <f>SUM(K192,L192)</f>
        <v>0</v>
      </c>
      <c r="K192" s="16" t="s">
        <v>18</v>
      </c>
      <c r="L192" s="16">
        <v>0</v>
      </c>
    </row>
    <row r="193" spans="1:12" ht="33.75" customHeight="1">
      <c r="A193" s="14">
        <v>5300</v>
      </c>
      <c r="B193" s="15" t="s">
        <v>585</v>
      </c>
      <c r="C193" s="14" t="s">
        <v>361</v>
      </c>
      <c r="D193" s="16">
        <f>SUM(D195)</f>
        <v>0</v>
      </c>
      <c r="E193" s="16" t="s">
        <v>18</v>
      </c>
      <c r="F193" s="16">
        <f>SUM(F195)</f>
        <v>0</v>
      </c>
      <c r="G193" s="16">
        <f>SUM(G195)</f>
        <v>0</v>
      </c>
      <c r="H193" s="16" t="s">
        <v>18</v>
      </c>
      <c r="I193" s="16">
        <f>SUM(I195)</f>
        <v>0</v>
      </c>
      <c r="J193" s="16">
        <f>SUM(J195)</f>
        <v>0</v>
      </c>
      <c r="K193" s="16" t="s">
        <v>18</v>
      </c>
      <c r="L193" s="16">
        <f>SUM(L195)</f>
        <v>0</v>
      </c>
    </row>
    <row r="194" spans="1:12" ht="23.25" customHeight="1">
      <c r="A194" s="14"/>
      <c r="B194" s="15" t="s">
        <v>359</v>
      </c>
      <c r="C194" s="14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ht="27" customHeight="1">
      <c r="A195" s="14">
        <v>5311</v>
      </c>
      <c r="B195" s="15" t="s">
        <v>586</v>
      </c>
      <c r="C195" s="14" t="s">
        <v>587</v>
      </c>
      <c r="D195" s="16">
        <f>SUM(E195,F195)</f>
        <v>0</v>
      </c>
      <c r="E195" s="16" t="s">
        <v>18</v>
      </c>
      <c r="F195" s="16">
        <v>0</v>
      </c>
      <c r="G195" s="16">
        <f>SUM(H195,I195)</f>
        <v>0</v>
      </c>
      <c r="H195" s="16" t="s">
        <v>18</v>
      </c>
      <c r="I195" s="16">
        <v>0</v>
      </c>
      <c r="J195" s="16">
        <f>SUM(K195,L195)</f>
        <v>0</v>
      </c>
      <c r="K195" s="16" t="s">
        <v>18</v>
      </c>
      <c r="L195" s="16">
        <v>0</v>
      </c>
    </row>
    <row r="196" spans="1:12" ht="39.950000000000003" customHeight="1">
      <c r="A196" s="14">
        <v>5400</v>
      </c>
      <c r="B196" s="15" t="s">
        <v>588</v>
      </c>
      <c r="C196" s="14" t="s">
        <v>361</v>
      </c>
      <c r="D196" s="16">
        <f>SUM(D198:D201)</f>
        <v>0</v>
      </c>
      <c r="E196" s="16" t="s">
        <v>18</v>
      </c>
      <c r="F196" s="16">
        <f>SUM(F198:F201)</f>
        <v>0</v>
      </c>
      <c r="G196" s="16">
        <f>SUM(G198:G201)</f>
        <v>0</v>
      </c>
      <c r="H196" s="16" t="s">
        <v>18</v>
      </c>
      <c r="I196" s="16">
        <f>SUM(I198:I201)</f>
        <v>0</v>
      </c>
      <c r="J196" s="16">
        <f>SUM(J198:J201)</f>
        <v>0</v>
      </c>
      <c r="K196" s="16" t="s">
        <v>18</v>
      </c>
      <c r="L196" s="16">
        <f>SUM(L198:L201)</f>
        <v>0</v>
      </c>
    </row>
    <row r="197" spans="1:12" ht="22.5" customHeight="1">
      <c r="A197" s="14"/>
      <c r="B197" s="15" t="s">
        <v>359</v>
      </c>
      <c r="C197" s="14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ht="28.5" customHeight="1">
      <c r="A198" s="14">
        <v>5411</v>
      </c>
      <c r="B198" s="15" t="s">
        <v>589</v>
      </c>
      <c r="C198" s="14" t="s">
        <v>590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29.25" customHeight="1">
      <c r="A199" s="14">
        <v>5421</v>
      </c>
      <c r="B199" s="15" t="s">
        <v>591</v>
      </c>
      <c r="C199" s="14" t="s">
        <v>592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25.5" customHeight="1">
      <c r="A200" s="14">
        <v>5431</v>
      </c>
      <c r="B200" s="15" t="s">
        <v>593</v>
      </c>
      <c r="C200" s="14" t="s">
        <v>594</v>
      </c>
      <c r="D200" s="16">
        <f>SUM(E200,F200)</f>
        <v>0</v>
      </c>
      <c r="E200" s="16" t="s">
        <v>18</v>
      </c>
      <c r="F200" s="16">
        <v>0</v>
      </c>
      <c r="G200" s="16">
        <f>SUM(H200,I200)</f>
        <v>0</v>
      </c>
      <c r="H200" s="16" t="s">
        <v>18</v>
      </c>
      <c r="I200" s="16">
        <v>0</v>
      </c>
      <c r="J200" s="16">
        <f>SUM(K200,L200)</f>
        <v>0</v>
      </c>
      <c r="K200" s="16" t="s">
        <v>18</v>
      </c>
      <c r="L200" s="16">
        <v>0</v>
      </c>
    </row>
    <row r="201" spans="1:12" ht="30.75" customHeight="1">
      <c r="A201" s="14">
        <v>5441</v>
      </c>
      <c r="B201" s="15" t="s">
        <v>595</v>
      </c>
      <c r="C201" s="14" t="s">
        <v>596</v>
      </c>
      <c r="D201" s="16">
        <f>SUM(E201,F201)</f>
        <v>0</v>
      </c>
      <c r="E201" s="16" t="s">
        <v>18</v>
      </c>
      <c r="F201" s="16">
        <v>0</v>
      </c>
      <c r="G201" s="16">
        <f>SUM(H201,I201)</f>
        <v>0</v>
      </c>
      <c r="H201" s="16" t="s">
        <v>18</v>
      </c>
      <c r="I201" s="16">
        <v>0</v>
      </c>
      <c r="J201" s="16">
        <f>SUM(K201,L201)</f>
        <v>0</v>
      </c>
      <c r="K201" s="16" t="s">
        <v>18</v>
      </c>
      <c r="L201" s="16">
        <v>0</v>
      </c>
    </row>
    <row r="202" spans="1:12" ht="39.950000000000003" customHeight="1">
      <c r="A202" s="14">
        <v>5500</v>
      </c>
      <c r="B202" s="15" t="s">
        <v>597</v>
      </c>
      <c r="C202" s="14" t="s">
        <v>361</v>
      </c>
      <c r="D202" s="16">
        <f>SUM(D204)</f>
        <v>0</v>
      </c>
      <c r="E202" s="16" t="s">
        <v>18</v>
      </c>
      <c r="F202" s="16">
        <f>SUM(F204)</f>
        <v>0</v>
      </c>
      <c r="G202" s="16">
        <f>SUM(G204)</f>
        <v>0</v>
      </c>
      <c r="H202" s="16" t="s">
        <v>18</v>
      </c>
      <c r="I202" s="16">
        <f>SUM(I204)</f>
        <v>0</v>
      </c>
      <c r="J202" s="16">
        <f>SUM(J204)</f>
        <v>0</v>
      </c>
      <c r="K202" s="16" t="s">
        <v>18</v>
      </c>
      <c r="L202" s="16">
        <f>SUM(L204)</f>
        <v>0</v>
      </c>
    </row>
    <row r="203" spans="1:12" ht="29.25" customHeight="1">
      <c r="A203" s="14"/>
      <c r="B203" s="15" t="s">
        <v>359</v>
      </c>
      <c r="C203" s="14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ht="39.950000000000003" customHeight="1">
      <c r="A204" s="14">
        <v>5511</v>
      </c>
      <c r="B204" s="15" t="s">
        <v>597</v>
      </c>
      <c r="C204" s="14" t="s">
        <v>598</v>
      </c>
      <c r="D204" s="16">
        <f>SUM(E204,F204)</f>
        <v>0</v>
      </c>
      <c r="E204" s="16" t="s">
        <v>18</v>
      </c>
      <c r="F204" s="16">
        <v>0</v>
      </c>
      <c r="G204" s="16">
        <f>SUM(H204,I204)</f>
        <v>0</v>
      </c>
      <c r="H204" s="16" t="s">
        <v>18</v>
      </c>
      <c r="I204" s="16">
        <v>0</v>
      </c>
      <c r="J204" s="16">
        <f>SUM(K204,L204)</f>
        <v>0</v>
      </c>
      <c r="K204" s="16" t="s">
        <v>18</v>
      </c>
      <c r="L204" s="16">
        <v>0</v>
      </c>
    </row>
    <row r="205" spans="1:12" ht="44.25" customHeight="1">
      <c r="A205" s="14">
        <v>6000</v>
      </c>
      <c r="B205" s="15" t="s">
        <v>599</v>
      </c>
      <c r="C205" s="14" t="s">
        <v>361</v>
      </c>
      <c r="D205" s="16">
        <f>SUM(D207,D215,D220,D223)</f>
        <v>-90860</v>
      </c>
      <c r="E205" s="16" t="s">
        <v>18</v>
      </c>
      <c r="F205" s="16">
        <f>SUM(F207,F215,F220,F223)</f>
        <v>-90860</v>
      </c>
      <c r="G205" s="16">
        <f>SUM(G207,G215,G220,G223)</f>
        <v>-90860</v>
      </c>
      <c r="H205" s="16" t="s">
        <v>18</v>
      </c>
      <c r="I205" s="16">
        <f>SUM(I207,I215,I220,I223)</f>
        <v>-90860</v>
      </c>
      <c r="J205" s="16">
        <f>SUM(J207,J215,J220,J223)</f>
        <v>-58390</v>
      </c>
      <c r="K205" s="16" t="s">
        <v>18</v>
      </c>
      <c r="L205" s="16">
        <f>SUM(L207,L215,L220,L223)</f>
        <v>-58390</v>
      </c>
    </row>
    <row r="206" spans="1:12" ht="25.5" customHeight="1">
      <c r="A206" s="14"/>
      <c r="B206" s="15" t="s">
        <v>160</v>
      </c>
      <c r="C206" s="14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32.25" customHeight="1">
      <c r="A207" s="14">
        <v>6100</v>
      </c>
      <c r="B207" s="15" t="s">
        <v>600</v>
      </c>
      <c r="C207" s="14" t="s">
        <v>361</v>
      </c>
      <c r="D207" s="16">
        <f>SUM(D209:D211)</f>
        <v>-20860</v>
      </c>
      <c r="E207" s="16" t="s">
        <v>18</v>
      </c>
      <c r="F207" s="16">
        <f>SUM(F209:F211)</f>
        <v>-20860</v>
      </c>
      <c r="G207" s="16">
        <f>SUM(G209:G211)</f>
        <v>-20860</v>
      </c>
      <c r="H207" s="16" t="s">
        <v>18</v>
      </c>
      <c r="I207" s="16">
        <f>SUM(I209:I211)</f>
        <v>-20860</v>
      </c>
      <c r="J207" s="16">
        <f>SUM(J209:J211)</f>
        <v>-15227.6</v>
      </c>
      <c r="K207" s="16" t="s">
        <v>18</v>
      </c>
      <c r="L207" s="16">
        <f>SUM(L209:L211)</f>
        <v>-15227.6</v>
      </c>
    </row>
    <row r="208" spans="1:12" ht="22.5" customHeight="1">
      <c r="A208" s="14"/>
      <c r="B208" s="15" t="s">
        <v>160</v>
      </c>
      <c r="C208" s="14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ht="23.25" customHeight="1">
      <c r="A209" s="14">
        <v>6110</v>
      </c>
      <c r="B209" s="15" t="s">
        <v>601</v>
      </c>
      <c r="C209" s="14" t="s">
        <v>602</v>
      </c>
      <c r="D209" s="16">
        <f>SUM(E209,F209)</f>
        <v>0</v>
      </c>
      <c r="E209" s="16" t="s">
        <v>18</v>
      </c>
      <c r="F209" s="16">
        <v>0</v>
      </c>
      <c r="G209" s="16">
        <f>SUM(H209,I209)</f>
        <v>0</v>
      </c>
      <c r="H209" s="16" t="s">
        <v>18</v>
      </c>
      <c r="I209" s="16">
        <v>0</v>
      </c>
      <c r="J209" s="16">
        <f>SUM(K209,L209)</f>
        <v>0</v>
      </c>
      <c r="K209" s="16" t="s">
        <v>18</v>
      </c>
      <c r="L209" s="16">
        <v>0</v>
      </c>
    </row>
    <row r="210" spans="1:12" ht="27.75" customHeight="1">
      <c r="A210" s="14">
        <v>6120</v>
      </c>
      <c r="B210" s="15" t="s">
        <v>603</v>
      </c>
      <c r="C210" s="14" t="s">
        <v>604</v>
      </c>
      <c r="D210" s="16">
        <f>SUM(E210,F210)</f>
        <v>0</v>
      </c>
      <c r="E210" s="16" t="s">
        <v>18</v>
      </c>
      <c r="F210" s="16">
        <v>0</v>
      </c>
      <c r="G210" s="16">
        <f>SUM(H210,I210)</f>
        <v>0</v>
      </c>
      <c r="H210" s="16" t="s">
        <v>18</v>
      </c>
      <c r="I210" s="16">
        <v>0</v>
      </c>
      <c r="J210" s="16">
        <f>SUM(K210,L210)</f>
        <v>0</v>
      </c>
      <c r="K210" s="16" t="s">
        <v>18</v>
      </c>
      <c r="L210" s="16">
        <v>0</v>
      </c>
    </row>
    <row r="211" spans="1:12" ht="31.5" customHeight="1">
      <c r="A211" s="14">
        <v>6130</v>
      </c>
      <c r="B211" s="15" t="s">
        <v>605</v>
      </c>
      <c r="C211" s="14" t="s">
        <v>606</v>
      </c>
      <c r="D211" s="16">
        <f>SUM(E211,F211)</f>
        <v>-20860</v>
      </c>
      <c r="E211" s="16" t="s">
        <v>18</v>
      </c>
      <c r="F211" s="16">
        <v>-20860</v>
      </c>
      <c r="G211" s="16">
        <f>SUM(H211,I211)</f>
        <v>-20860</v>
      </c>
      <c r="H211" s="16" t="s">
        <v>18</v>
      </c>
      <c r="I211" s="16">
        <v>-20860</v>
      </c>
      <c r="J211" s="16">
        <f>SUM(K211,L211)</f>
        <v>-15227.6</v>
      </c>
      <c r="K211" s="16" t="s">
        <v>18</v>
      </c>
      <c r="L211" s="16">
        <v>-15227.6</v>
      </c>
    </row>
    <row r="212" spans="1:12" ht="27" customHeight="1">
      <c r="A212" s="14">
        <v>6200</v>
      </c>
      <c r="B212" s="15" t="s">
        <v>607</v>
      </c>
      <c r="C212" s="14" t="s">
        <v>361</v>
      </c>
      <c r="D212" s="16">
        <f>SUM(D214:D215)</f>
        <v>0</v>
      </c>
      <c r="E212" s="16" t="s">
        <v>18</v>
      </c>
      <c r="F212" s="16">
        <f>SUM(F214:F215)</f>
        <v>0</v>
      </c>
      <c r="G212" s="16">
        <f>SUM(G214:G215)</f>
        <v>0</v>
      </c>
      <c r="H212" s="16" t="s">
        <v>18</v>
      </c>
      <c r="I212" s="16">
        <f>SUM(I214:I215)</f>
        <v>0</v>
      </c>
      <c r="J212" s="16">
        <f>SUM(J214:J215)</f>
        <v>0</v>
      </c>
      <c r="K212" s="16" t="s">
        <v>18</v>
      </c>
      <c r="L212" s="16">
        <f>SUM(L214:L215)</f>
        <v>0</v>
      </c>
    </row>
    <row r="213" spans="1:12" ht="27.75" customHeight="1">
      <c r="A213" s="14"/>
      <c r="B213" s="15" t="s">
        <v>160</v>
      </c>
      <c r="C213" s="14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ht="29.25" customHeight="1">
      <c r="A214" s="14">
        <v>6210</v>
      </c>
      <c r="B214" s="15" t="s">
        <v>608</v>
      </c>
      <c r="C214" s="14" t="s">
        <v>609</v>
      </c>
      <c r="D214" s="16">
        <f>SUM(E214,F214)</f>
        <v>0</v>
      </c>
      <c r="E214" s="16" t="s">
        <v>18</v>
      </c>
      <c r="F214" s="16">
        <v>0</v>
      </c>
      <c r="G214" s="16">
        <f>SUM(H214,I214)</f>
        <v>0</v>
      </c>
      <c r="H214" s="16" t="s">
        <v>18</v>
      </c>
      <c r="I214" s="16">
        <v>0</v>
      </c>
      <c r="J214" s="16">
        <f>SUM(K214,L214)</f>
        <v>0</v>
      </c>
      <c r="K214" s="16" t="s">
        <v>18</v>
      </c>
      <c r="L214" s="16">
        <v>0</v>
      </c>
    </row>
    <row r="215" spans="1:12" ht="29.25" customHeight="1">
      <c r="A215" s="14">
        <v>6220</v>
      </c>
      <c r="B215" s="15" t="s">
        <v>610</v>
      </c>
      <c r="C215" s="14" t="s">
        <v>361</v>
      </c>
      <c r="D215" s="16">
        <f>SUM(D217:D219)</f>
        <v>0</v>
      </c>
      <c r="E215" s="16" t="s">
        <v>18</v>
      </c>
      <c r="F215" s="16">
        <f>SUM(F217:F219)</f>
        <v>0</v>
      </c>
      <c r="G215" s="16">
        <f>SUM(G217:G219)</f>
        <v>0</v>
      </c>
      <c r="H215" s="16" t="s">
        <v>18</v>
      </c>
      <c r="I215" s="16">
        <f>SUM(I217:I219)</f>
        <v>0</v>
      </c>
      <c r="J215" s="16">
        <f>SUM(J217:J219)</f>
        <v>0</v>
      </c>
      <c r="K215" s="16" t="s">
        <v>18</v>
      </c>
      <c r="L215" s="16">
        <f>SUM(L217:L219)</f>
        <v>0</v>
      </c>
    </row>
    <row r="216" spans="1:12" ht="25.5" customHeight="1">
      <c r="A216" s="14"/>
      <c r="B216" s="15" t="s">
        <v>162</v>
      </c>
      <c r="C216" s="14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ht="30" customHeight="1">
      <c r="A217" s="14">
        <v>6221</v>
      </c>
      <c r="B217" s="15" t="s">
        <v>611</v>
      </c>
      <c r="C217" s="14" t="s">
        <v>612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1.5" customHeight="1">
      <c r="A218" s="14">
        <v>6222</v>
      </c>
      <c r="B218" s="15" t="s">
        <v>613</v>
      </c>
      <c r="C218" s="14" t="s">
        <v>614</v>
      </c>
      <c r="D218" s="16">
        <f>SUM(E218,F218)</f>
        <v>0</v>
      </c>
      <c r="E218" s="16" t="s">
        <v>18</v>
      </c>
      <c r="F218" s="16">
        <v>0</v>
      </c>
      <c r="G218" s="16">
        <f>SUM(H218,I218)</f>
        <v>0</v>
      </c>
      <c r="H218" s="16" t="s">
        <v>18</v>
      </c>
      <c r="I218" s="16">
        <v>0</v>
      </c>
      <c r="J218" s="16">
        <f>SUM(K218,L218)</f>
        <v>0</v>
      </c>
      <c r="K218" s="16" t="s">
        <v>18</v>
      </c>
      <c r="L218" s="16">
        <v>0</v>
      </c>
    </row>
    <row r="219" spans="1:12" ht="36" customHeight="1">
      <c r="A219" s="14">
        <v>6223</v>
      </c>
      <c r="B219" s="15" t="s">
        <v>615</v>
      </c>
      <c r="C219" s="14" t="s">
        <v>616</v>
      </c>
      <c r="D219" s="16">
        <f>SUM(E219,F219)</f>
        <v>0</v>
      </c>
      <c r="E219" s="16" t="s">
        <v>18</v>
      </c>
      <c r="F219" s="16">
        <v>0</v>
      </c>
      <c r="G219" s="16">
        <f>SUM(H219,I219)</f>
        <v>0</v>
      </c>
      <c r="H219" s="16" t="s">
        <v>18</v>
      </c>
      <c r="I219" s="16">
        <v>0</v>
      </c>
      <c r="J219" s="16">
        <f>SUM(K219,L219)</f>
        <v>0</v>
      </c>
      <c r="K219" s="16" t="s">
        <v>18</v>
      </c>
      <c r="L219" s="16">
        <v>0</v>
      </c>
    </row>
    <row r="220" spans="1:12" ht="39.950000000000003" customHeight="1">
      <c r="A220" s="14">
        <v>6300</v>
      </c>
      <c r="B220" s="15" t="s">
        <v>617</v>
      </c>
      <c r="C220" s="14" t="s">
        <v>361</v>
      </c>
      <c r="D220" s="16">
        <f>SUM(D222)</f>
        <v>0</v>
      </c>
      <c r="E220" s="16" t="s">
        <v>18</v>
      </c>
      <c r="F220" s="16">
        <f>SUM(F222)</f>
        <v>0</v>
      </c>
      <c r="G220" s="16">
        <f>SUM(G222)</f>
        <v>0</v>
      </c>
      <c r="H220" s="16" t="s">
        <v>18</v>
      </c>
      <c r="I220" s="16">
        <f>SUM(I222)</f>
        <v>0</v>
      </c>
      <c r="J220" s="16">
        <f>SUM(J222)</f>
        <v>0</v>
      </c>
      <c r="K220" s="16" t="s">
        <v>18</v>
      </c>
      <c r="L220" s="16">
        <f>SUM(L222)</f>
        <v>0</v>
      </c>
    </row>
    <row r="221" spans="1:12" ht="24" customHeight="1">
      <c r="A221" s="14"/>
      <c r="B221" s="15" t="s">
        <v>160</v>
      </c>
      <c r="C221" s="14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ht="29.25" customHeight="1">
      <c r="A222" s="14">
        <v>6310</v>
      </c>
      <c r="B222" s="15" t="s">
        <v>618</v>
      </c>
      <c r="C222" s="14" t="s">
        <v>619</v>
      </c>
      <c r="D222" s="16">
        <f>SUM(E222,F222)</f>
        <v>0</v>
      </c>
      <c r="E222" s="16" t="s">
        <v>18</v>
      </c>
      <c r="F222" s="16">
        <v>0</v>
      </c>
      <c r="G222" s="16">
        <f>SUM(H222,I222)</f>
        <v>0</v>
      </c>
      <c r="H222" s="16" t="s">
        <v>18</v>
      </c>
      <c r="I222" s="16">
        <v>0</v>
      </c>
      <c r="J222" s="16">
        <f>SUM(K222,L222)</f>
        <v>0</v>
      </c>
      <c r="K222" s="16" t="s">
        <v>18</v>
      </c>
      <c r="L222" s="16">
        <v>0</v>
      </c>
    </row>
    <row r="223" spans="1:12" ht="39.950000000000003" customHeight="1">
      <c r="A223" s="14">
        <v>6400</v>
      </c>
      <c r="B223" s="15" t="s">
        <v>620</v>
      </c>
      <c r="C223" s="14" t="s">
        <v>361</v>
      </c>
      <c r="D223" s="16">
        <f>SUM(D225:D228)</f>
        <v>-70000</v>
      </c>
      <c r="E223" s="16" t="s">
        <v>18</v>
      </c>
      <c r="F223" s="16">
        <f>SUM(F225:F228)</f>
        <v>-70000</v>
      </c>
      <c r="G223" s="16">
        <f>SUM(G225:G228)</f>
        <v>-70000</v>
      </c>
      <c r="H223" s="16" t="s">
        <v>18</v>
      </c>
      <c r="I223" s="16">
        <f>SUM(I225:I228)</f>
        <v>-70000</v>
      </c>
      <c r="J223" s="16">
        <f>SUM(J225:J228)</f>
        <v>-43162.400000000001</v>
      </c>
      <c r="K223" s="16" t="s">
        <v>18</v>
      </c>
      <c r="L223" s="16">
        <f>SUM(L225:L228)</f>
        <v>-43162.400000000001</v>
      </c>
    </row>
    <row r="224" spans="1:12" ht="18" customHeight="1">
      <c r="A224" s="14"/>
      <c r="B224" s="15" t="s">
        <v>160</v>
      </c>
      <c r="C224" s="14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ht="27" customHeight="1">
      <c r="A225" s="14">
        <v>6410</v>
      </c>
      <c r="B225" s="15" t="s">
        <v>621</v>
      </c>
      <c r="C225" s="14" t="s">
        <v>622</v>
      </c>
      <c r="D225" s="16">
        <f>SUM(E225,F225)</f>
        <v>-70000</v>
      </c>
      <c r="E225" s="16" t="s">
        <v>18</v>
      </c>
      <c r="F225" s="16">
        <v>-70000</v>
      </c>
      <c r="G225" s="16">
        <f>SUM(H225,I225)</f>
        <v>-70000</v>
      </c>
      <c r="H225" s="16" t="s">
        <v>18</v>
      </c>
      <c r="I225" s="16">
        <v>-70000</v>
      </c>
      <c r="J225" s="16">
        <f>SUM(K225,L225)</f>
        <v>-43162.400000000001</v>
      </c>
      <c r="K225" s="16" t="s">
        <v>18</v>
      </c>
      <c r="L225" s="16">
        <v>-43162.400000000001</v>
      </c>
    </row>
    <row r="226" spans="1:12" ht="28.5" customHeight="1">
      <c r="A226" s="14">
        <v>6420</v>
      </c>
      <c r="B226" s="15" t="s">
        <v>623</v>
      </c>
      <c r="C226" s="14" t="s">
        <v>624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  <row r="227" spans="1:12" ht="33.75" customHeight="1">
      <c r="A227" s="14">
        <v>6430</v>
      </c>
      <c r="B227" s="15" t="s">
        <v>625</v>
      </c>
      <c r="C227" s="14" t="s">
        <v>626</v>
      </c>
      <c r="D227" s="16">
        <f>SUM(E227,F227)</f>
        <v>0</v>
      </c>
      <c r="E227" s="16" t="s">
        <v>18</v>
      </c>
      <c r="F227" s="16">
        <v>0</v>
      </c>
      <c r="G227" s="16">
        <f>SUM(H227,I227)</f>
        <v>0</v>
      </c>
      <c r="H227" s="16" t="s">
        <v>18</v>
      </c>
      <c r="I227" s="16">
        <v>0</v>
      </c>
      <c r="J227" s="16">
        <f>SUM(K227,L227)</f>
        <v>0</v>
      </c>
      <c r="K227" s="16" t="s">
        <v>18</v>
      </c>
      <c r="L227" s="16">
        <v>0</v>
      </c>
    </row>
    <row r="228" spans="1:12" ht="32.25" customHeight="1">
      <c r="A228" s="14">
        <v>6440</v>
      </c>
      <c r="B228" s="15" t="s">
        <v>627</v>
      </c>
      <c r="C228" s="14" t="s">
        <v>628</v>
      </c>
      <c r="D228" s="16">
        <f>SUM(E228,F228)</f>
        <v>0</v>
      </c>
      <c r="E228" s="16" t="s">
        <v>18</v>
      </c>
      <c r="F228" s="16">
        <v>0</v>
      </c>
      <c r="G228" s="16">
        <f>SUM(H228,I228)</f>
        <v>0</v>
      </c>
      <c r="H228" s="16" t="s">
        <v>18</v>
      </c>
      <c r="I228" s="16">
        <v>0</v>
      </c>
      <c r="J228" s="16">
        <f>SUM(K228,L228)</f>
        <v>0</v>
      </c>
      <c r="K228" s="16" t="s">
        <v>18</v>
      </c>
      <c r="L228" s="16">
        <v>0</v>
      </c>
    </row>
  </sheetData>
  <mergeCells count="10">
    <mergeCell ref="A1:K1"/>
    <mergeCell ref="A3:L3"/>
    <mergeCell ref="E9:F9"/>
    <mergeCell ref="J8:L8"/>
    <mergeCell ref="G8:I8"/>
    <mergeCell ref="K9:L9"/>
    <mergeCell ref="H9:I9"/>
    <mergeCell ref="D8:F8"/>
    <mergeCell ref="A2:L2"/>
    <mergeCell ref="A4:L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zoomScaleSheetLayoutView="100" workbookViewId="0">
      <selection activeCell="A2" sqref="A2:K2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2" ht="12.75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17.25" customHeight="1">
      <c r="A2" s="68" t="s">
        <v>723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8"/>
    </row>
    <row r="3" spans="1:12" ht="15" customHeight="1">
      <c r="A3" s="68" t="s">
        <v>629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1"/>
    </row>
    <row r="4" spans="1:12" ht="15" customHeight="1">
      <c r="A4" s="70" t="s">
        <v>721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28"/>
    </row>
    <row r="5" spans="1:12" ht="9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2.75" hidden="1" customHeight="1"/>
    <row r="8" spans="1:12" ht="15" customHeight="1">
      <c r="A8" s="3"/>
      <c r="B8" s="3"/>
      <c r="C8" s="48" t="s">
        <v>1</v>
      </c>
      <c r="D8" s="49"/>
      <c r="E8" s="50"/>
      <c r="F8" s="48" t="s">
        <v>2</v>
      </c>
      <c r="G8" s="49"/>
      <c r="H8" s="50"/>
      <c r="I8" s="48" t="s">
        <v>3</v>
      </c>
      <c r="J8" s="49"/>
      <c r="K8" s="50"/>
    </row>
    <row r="9" spans="1:12" ht="30.75" customHeight="1">
      <c r="A9" s="4" t="s">
        <v>4</v>
      </c>
      <c r="B9" s="5"/>
      <c r="C9" s="4" t="s">
        <v>6</v>
      </c>
      <c r="D9" s="4" t="s">
        <v>630</v>
      </c>
      <c r="E9" s="4"/>
      <c r="F9" s="4" t="s">
        <v>6</v>
      </c>
      <c r="G9" s="4" t="s">
        <v>7</v>
      </c>
      <c r="H9" s="4"/>
      <c r="I9" s="4" t="s">
        <v>6</v>
      </c>
      <c r="J9" s="4" t="s">
        <v>7</v>
      </c>
      <c r="K9" s="3"/>
    </row>
    <row r="10" spans="1:12" ht="27" customHeight="1">
      <c r="A10" s="4" t="s">
        <v>8</v>
      </c>
      <c r="B10" s="4"/>
      <c r="C10" s="4" t="s">
        <v>631</v>
      </c>
      <c r="D10" s="24" t="s">
        <v>13</v>
      </c>
      <c r="E10" s="24" t="s">
        <v>153</v>
      </c>
      <c r="F10" s="4" t="s">
        <v>632</v>
      </c>
      <c r="G10" s="24" t="s">
        <v>13</v>
      </c>
      <c r="H10" s="24" t="s">
        <v>153</v>
      </c>
      <c r="I10" s="4" t="s">
        <v>633</v>
      </c>
      <c r="J10" s="24" t="s">
        <v>13</v>
      </c>
      <c r="K10" s="24" t="s">
        <v>153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63" customHeight="1">
      <c r="A12" s="14">
        <v>7000</v>
      </c>
      <c r="B12" s="15" t="s">
        <v>634</v>
      </c>
      <c r="C12" s="16">
        <f>SUM(D12:E12)</f>
        <v>-225607.2</v>
      </c>
      <c r="D12" s="16">
        <f>Ekamutner!E15-Gorcarnakan_caxs!G13</f>
        <v>0</v>
      </c>
      <c r="E12" s="16">
        <f>Ekamutner!F15-Gorcarnakan_caxs!H13</f>
        <v>-225607.2</v>
      </c>
      <c r="F12" s="16">
        <f>SUM(G12:H12)</f>
        <v>-225607.2</v>
      </c>
      <c r="G12" s="16">
        <f>Ekamutner!H15-Gorcarnakan_caxs!J13</f>
        <v>0</v>
      </c>
      <c r="H12" s="16">
        <f>Ekamutner!I15-Gorcarnakan_caxs!K13</f>
        <v>-225607.2</v>
      </c>
      <c r="I12" s="16">
        <f>SUM(J12:K12)</f>
        <v>32373.5</v>
      </c>
      <c r="J12" s="16">
        <v>97105.600000000006</v>
      </c>
      <c r="K12" s="16">
        <f>Ekamutner!L15-Gorcarnakan_caxs!N13</f>
        <v>-64732.100000000006</v>
      </c>
    </row>
    <row r="13" spans="1:12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12.7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2" ht="12.7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2" ht="39.75" hidden="1" customHeight="1">
      <c r="A16" s="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950000000000003" customHeight="1">
      <c r="A17" s="2"/>
      <c r="B17" s="25" t="s">
        <v>635</v>
      </c>
      <c r="C17" s="26">
        <f>C12+Dificiti_caxs!D10</f>
        <v>0</v>
      </c>
      <c r="D17" s="26">
        <f>D12+Dificiti_caxs!E10</f>
        <v>0</v>
      </c>
      <c r="E17" s="26">
        <f>E12+Dificiti_caxs!F10</f>
        <v>0</v>
      </c>
      <c r="F17" s="26">
        <f>F12+Dificiti_caxs!G10</f>
        <v>0</v>
      </c>
      <c r="G17" s="26">
        <f>G12+Dificiti_caxs!H10</f>
        <v>0</v>
      </c>
      <c r="H17" s="26">
        <f>H12+Dificiti_caxs!I10</f>
        <v>0</v>
      </c>
      <c r="I17" s="26">
        <v>0</v>
      </c>
      <c r="J17" s="26">
        <v>0</v>
      </c>
      <c r="K17" s="26">
        <v>0</v>
      </c>
    </row>
    <row r="18" spans="1:11" ht="39.950000000000003" customHeight="1">
      <c r="A18" s="2"/>
      <c r="B18" s="25" t="s">
        <v>636</v>
      </c>
      <c r="C18" s="26">
        <f>Gorcarnakan_caxs!F13-Tntesagitakan!D12</f>
        <v>0</v>
      </c>
      <c r="D18" s="26">
        <f>Gorcarnakan_caxs!G13-Tntesagitakan!E12</f>
        <v>0</v>
      </c>
      <c r="E18" s="26">
        <f>Gorcarnakan_caxs!H13-Tntesagitakan!F12</f>
        <v>0</v>
      </c>
      <c r="F18" s="26">
        <f>Gorcarnakan_caxs!I13-Tntesagitakan!G12</f>
        <v>0</v>
      </c>
      <c r="G18" s="26">
        <f>Gorcarnakan_caxs!J13-Tntesagitakan!H12</f>
        <v>0</v>
      </c>
      <c r="H18" s="26">
        <f>Gorcarnakan_caxs!K13-Tntesagitakan!I12</f>
        <v>0</v>
      </c>
      <c r="I18" s="26">
        <f>Gorcarnakan_caxs!L13-Tntesagitakan!J12</f>
        <v>0</v>
      </c>
      <c r="J18" s="26">
        <f>Gorcarnakan_caxs!M13-Tntesagitakan!K12</f>
        <v>0</v>
      </c>
      <c r="K18" s="26">
        <f>Gorcarnakan_caxs!N13-Tntesagitakan!L12</f>
        <v>0</v>
      </c>
    </row>
    <row r="19" spans="1:11" ht="39.950000000000003" customHeight="1">
      <c r="A19" s="2"/>
      <c r="B19" s="25" t="s">
        <v>637</v>
      </c>
      <c r="C19" s="26">
        <f>Gorcarnakan_caxs!F313-Tntesagitakan!D165</f>
        <v>0</v>
      </c>
      <c r="D19" s="26">
        <f>Gorcarnakan_caxs!G313-Tntesagitakan!E165</f>
        <v>0</v>
      </c>
      <c r="E19" s="26">
        <f>Gorcarnakan_caxs!H313-Tntesagitakan!F165</f>
        <v>0</v>
      </c>
      <c r="F19" s="26">
        <f>Gorcarnakan_caxs!I313-Tntesagitakan!G165</f>
        <v>0</v>
      </c>
      <c r="G19" s="26">
        <f>Gorcarnakan_caxs!J313-Tntesagitakan!H165</f>
        <v>0</v>
      </c>
      <c r="H19" s="26">
        <f>Gorcarnakan_caxs!K313-Tntesagitakan!I165</f>
        <v>0</v>
      </c>
      <c r="I19" s="26">
        <f>Gorcarnakan_caxs!L313-Tntesagitakan!J165</f>
        <v>0</v>
      </c>
      <c r="J19" s="26">
        <f>Gorcarnakan_caxs!M313-Tntesagitakan!K165</f>
        <v>0</v>
      </c>
      <c r="K19" s="26">
        <f>Gorcarnakan_caxs!N313-Tntesagitakan!L165</f>
        <v>0</v>
      </c>
    </row>
  </sheetData>
  <mergeCells count="6">
    <mergeCell ref="A4:K4"/>
    <mergeCell ref="I8:K8"/>
    <mergeCell ref="F8:H8"/>
    <mergeCell ref="C8:E8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3"/>
  <sheetViews>
    <sheetView tabSelected="1" topLeftCell="A89" zoomScaleSheetLayoutView="100" workbookViewId="0">
      <selection activeCell="A3" sqref="A3:L3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49.5" hidden="1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17"/>
    </row>
    <row r="2" spans="1:16" ht="18" customHeight="1">
      <c r="A2" s="29"/>
      <c r="B2" s="35"/>
      <c r="C2" s="35"/>
      <c r="D2" s="35"/>
      <c r="E2" s="35"/>
      <c r="F2" s="35"/>
      <c r="G2" s="35"/>
      <c r="H2" s="35"/>
      <c r="I2" s="35"/>
      <c r="J2" s="35"/>
      <c r="K2" s="35"/>
      <c r="L2" s="64"/>
      <c r="M2" s="31"/>
      <c r="N2" s="32"/>
    </row>
    <row r="3" spans="1:16" ht="15" customHeight="1">
      <c r="A3" s="65" t="s">
        <v>723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56"/>
      <c r="N3" s="57"/>
    </row>
    <row r="4" spans="1:16" ht="54" customHeight="1">
      <c r="A4" s="67" t="s">
        <v>724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6" spans="1:16" ht="15" customHeight="1">
      <c r="A6" s="7" t="s">
        <v>349</v>
      </c>
      <c r="B6" s="7"/>
      <c r="C6" s="7"/>
      <c r="D6" s="38" t="s">
        <v>638</v>
      </c>
      <c r="E6" s="39"/>
      <c r="F6" s="40"/>
      <c r="G6" s="51" t="s">
        <v>639</v>
      </c>
      <c r="H6" s="52"/>
      <c r="I6" s="53"/>
      <c r="J6" s="38" t="s">
        <v>640</v>
      </c>
      <c r="K6" s="39"/>
      <c r="L6" s="40"/>
    </row>
    <row r="7" spans="1:16" ht="39.950000000000003" customHeight="1">
      <c r="A7" s="8" t="s">
        <v>641</v>
      </c>
      <c r="B7" s="9"/>
      <c r="C7" s="8"/>
      <c r="D7" s="10" t="s">
        <v>350</v>
      </c>
      <c r="E7" s="36" t="s">
        <v>642</v>
      </c>
      <c r="F7" s="37"/>
      <c r="G7" s="10" t="s">
        <v>352</v>
      </c>
      <c r="H7" s="36" t="s">
        <v>643</v>
      </c>
      <c r="I7" s="37"/>
      <c r="J7" s="10" t="s">
        <v>354</v>
      </c>
      <c r="K7" s="38" t="s">
        <v>642</v>
      </c>
      <c r="L7" s="40"/>
      <c r="P7" s="27"/>
    </row>
    <row r="8" spans="1:16" ht="27" customHeight="1">
      <c r="A8" s="8"/>
      <c r="B8" s="8" t="s">
        <v>356</v>
      </c>
      <c r="C8" s="8" t="s">
        <v>641</v>
      </c>
      <c r="D8" s="8"/>
      <c r="E8" s="10" t="s">
        <v>11</v>
      </c>
      <c r="F8" s="10" t="s">
        <v>357</v>
      </c>
      <c r="G8" s="8"/>
      <c r="H8" s="10" t="s">
        <v>11</v>
      </c>
      <c r="I8" s="10" t="s">
        <v>357</v>
      </c>
      <c r="J8" s="8"/>
      <c r="K8" s="21" t="s">
        <v>11</v>
      </c>
      <c r="L8" s="21" t="s">
        <v>357</v>
      </c>
    </row>
    <row r="9" spans="1:16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6" ht="39.950000000000003" customHeight="1">
      <c r="A10" s="14">
        <v>8000</v>
      </c>
      <c r="B10" s="15" t="s">
        <v>644</v>
      </c>
      <c r="C10" s="14"/>
      <c r="D10" s="16">
        <f t="shared" ref="D10:L10" si="0">SUM(D12,D72)</f>
        <v>225607.2</v>
      </c>
      <c r="E10" s="16">
        <f t="shared" si="0"/>
        <v>0</v>
      </c>
      <c r="F10" s="16">
        <f t="shared" si="0"/>
        <v>225607.2</v>
      </c>
      <c r="G10" s="16">
        <f t="shared" ref="G10:I10" si="1">SUM(G12,G72)</f>
        <v>225607.2</v>
      </c>
      <c r="H10" s="16">
        <f t="shared" si="1"/>
        <v>0</v>
      </c>
      <c r="I10" s="16">
        <f t="shared" si="1"/>
        <v>225607.2</v>
      </c>
      <c r="J10" s="16">
        <f t="shared" si="0"/>
        <v>-32373.5</v>
      </c>
      <c r="K10" s="16">
        <f t="shared" si="0"/>
        <v>-97105.600000000006</v>
      </c>
      <c r="L10" s="16">
        <f t="shared" si="0"/>
        <v>64732.100000000006</v>
      </c>
    </row>
    <row r="11" spans="1:16" ht="23.25" customHeight="1">
      <c r="A11" s="14"/>
      <c r="B11" s="15" t="s">
        <v>160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6" ht="39.950000000000003" customHeight="1">
      <c r="A12" s="14">
        <v>8100</v>
      </c>
      <c r="B12" s="15" t="s">
        <v>645</v>
      </c>
      <c r="C12" s="14"/>
      <c r="D12" s="16">
        <f t="shared" ref="D12:L12" si="2">SUM(D14,D42)</f>
        <v>225607.2</v>
      </c>
      <c r="E12" s="16">
        <f t="shared" si="2"/>
        <v>0</v>
      </c>
      <c r="F12" s="16">
        <f t="shared" si="2"/>
        <v>225607.2</v>
      </c>
      <c r="G12" s="16">
        <f t="shared" ref="G12:I12" si="3">SUM(G14,G42)</f>
        <v>225607.2</v>
      </c>
      <c r="H12" s="16">
        <f t="shared" si="3"/>
        <v>0</v>
      </c>
      <c r="I12" s="16">
        <f t="shared" si="3"/>
        <v>225607.2</v>
      </c>
      <c r="J12" s="16">
        <f t="shared" si="2"/>
        <v>-32373.5</v>
      </c>
      <c r="K12" s="16">
        <f t="shared" si="2"/>
        <v>-97105.600000000006</v>
      </c>
      <c r="L12" s="16">
        <f t="shared" si="2"/>
        <v>64732.100000000006</v>
      </c>
    </row>
    <row r="13" spans="1:16" ht="25.5" customHeight="1">
      <c r="A13" s="14"/>
      <c r="B13" s="15" t="s">
        <v>160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6" ht="33.75" customHeight="1">
      <c r="A14" s="14">
        <v>8110</v>
      </c>
      <c r="B14" s="15" t="s">
        <v>646</v>
      </c>
      <c r="C14" s="14"/>
      <c r="D14" s="16">
        <f t="shared" ref="D14:L14" si="4">SUM(D16,D20)</f>
        <v>0</v>
      </c>
      <c r="E14" s="16">
        <f t="shared" si="4"/>
        <v>0</v>
      </c>
      <c r="F14" s="16">
        <f t="shared" si="4"/>
        <v>0</v>
      </c>
      <c r="G14" s="16">
        <f t="shared" ref="G14:I14" si="5">SUM(G16,G20)</f>
        <v>0</v>
      </c>
      <c r="H14" s="16">
        <f t="shared" si="5"/>
        <v>0</v>
      </c>
      <c r="I14" s="16">
        <f t="shared" si="5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</row>
    <row r="15" spans="1:16" ht="27" customHeight="1">
      <c r="A15" s="14"/>
      <c r="B15" s="15" t="s">
        <v>160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6" ht="62.25" customHeight="1">
      <c r="A16" s="14">
        <v>8111</v>
      </c>
      <c r="B16" s="15" t="s">
        <v>647</v>
      </c>
      <c r="C16" s="14"/>
      <c r="D16" s="16">
        <f>SUM(D18:D19)</f>
        <v>0</v>
      </c>
      <c r="E16" s="16" t="s">
        <v>18</v>
      </c>
      <c r="F16" s="16">
        <f>SUM(F18:F19)</f>
        <v>0</v>
      </c>
      <c r="G16" s="16">
        <f>SUM(G18:G19)</f>
        <v>0</v>
      </c>
      <c r="H16" s="16" t="s">
        <v>18</v>
      </c>
      <c r="I16" s="16">
        <f>SUM(I18:I19)</f>
        <v>0</v>
      </c>
      <c r="J16" s="16">
        <f>SUM(J18:J19)</f>
        <v>0</v>
      </c>
      <c r="K16" s="16" t="s">
        <v>18</v>
      </c>
      <c r="L16" s="16">
        <f>SUM(L18:L19)</f>
        <v>0</v>
      </c>
    </row>
    <row r="17" spans="1:12" ht="30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2.25" customHeight="1">
      <c r="A18" s="14">
        <v>8112</v>
      </c>
      <c r="B18" s="15" t="s">
        <v>648</v>
      </c>
      <c r="C18" s="14" t="s">
        <v>649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26.25" customHeight="1">
      <c r="A19" s="14">
        <v>8113</v>
      </c>
      <c r="B19" s="15" t="s">
        <v>650</v>
      </c>
      <c r="C19" s="14" t="s">
        <v>651</v>
      </c>
      <c r="D19" s="16">
        <f>SUM(E19,F19)</f>
        <v>0</v>
      </c>
      <c r="E19" s="16" t="s">
        <v>18</v>
      </c>
      <c r="F19" s="16">
        <v>0</v>
      </c>
      <c r="G19" s="16">
        <f>SUM(H19,I19)</f>
        <v>0</v>
      </c>
      <c r="H19" s="16" t="s">
        <v>18</v>
      </c>
      <c r="I19" s="16">
        <v>0</v>
      </c>
      <c r="J19" s="16">
        <f>SUM(K19,L19)</f>
        <v>0</v>
      </c>
      <c r="K19" s="16" t="s">
        <v>18</v>
      </c>
      <c r="L19" s="16">
        <v>0</v>
      </c>
    </row>
    <row r="20" spans="1:12" ht="35.25" customHeight="1">
      <c r="A20" s="14">
        <v>8120</v>
      </c>
      <c r="B20" s="15" t="s">
        <v>652</v>
      </c>
      <c r="C20" s="14"/>
      <c r="D20" s="16">
        <f t="shared" ref="D20:L20" si="6">SUM(D22,D32)</f>
        <v>0</v>
      </c>
      <c r="E20" s="16">
        <f t="shared" si="6"/>
        <v>0</v>
      </c>
      <c r="F20" s="16">
        <f t="shared" si="6"/>
        <v>0</v>
      </c>
      <c r="G20" s="16">
        <f t="shared" ref="G20:I20" si="7">SUM(G22,G32)</f>
        <v>0</v>
      </c>
      <c r="H20" s="16">
        <f t="shared" si="7"/>
        <v>0</v>
      </c>
      <c r="I20" s="16">
        <f t="shared" si="7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</row>
    <row r="21" spans="1:12" ht="24" customHeight="1">
      <c r="A21" s="14"/>
      <c r="B21" s="15" t="s">
        <v>160</v>
      </c>
      <c r="C21" s="14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36" customHeight="1">
      <c r="A22" s="14">
        <v>8121</v>
      </c>
      <c r="B22" s="15" t="s">
        <v>653</v>
      </c>
      <c r="C22" s="14"/>
      <c r="D22" s="16">
        <f>SUM(D24,D28)</f>
        <v>0</v>
      </c>
      <c r="E22" s="16" t="s">
        <v>18</v>
      </c>
      <c r="F22" s="16">
        <f>SUM(F24,F28)</f>
        <v>0</v>
      </c>
      <c r="G22" s="16">
        <f>SUM(G24,G28)</f>
        <v>0</v>
      </c>
      <c r="H22" s="16" t="s">
        <v>18</v>
      </c>
      <c r="I22" s="16">
        <f>SUM(I24,I28)</f>
        <v>0</v>
      </c>
      <c r="J22" s="16">
        <f>SUM(J24,J28)</f>
        <v>0</v>
      </c>
      <c r="K22" s="16" t="s">
        <v>18</v>
      </c>
      <c r="L22" s="16">
        <f>SUM(L24,L28)</f>
        <v>0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9.950000000000003" customHeight="1">
      <c r="A24" s="14">
        <v>8122</v>
      </c>
      <c r="B24" s="15" t="s">
        <v>654</v>
      </c>
      <c r="C24" s="14" t="s">
        <v>655</v>
      </c>
      <c r="D24" s="16">
        <f>SUM(D26:D27)</f>
        <v>0</v>
      </c>
      <c r="E24" s="16" t="s">
        <v>18</v>
      </c>
      <c r="F24" s="16">
        <f>SUM(F26:F27)</f>
        <v>0</v>
      </c>
      <c r="G24" s="16">
        <f>SUM(G26:G27)</f>
        <v>0</v>
      </c>
      <c r="H24" s="16" t="s">
        <v>18</v>
      </c>
      <c r="I24" s="16">
        <f>SUM(I26:I27)</f>
        <v>0</v>
      </c>
      <c r="J24" s="16">
        <f>SUM(J26:J27)</f>
        <v>0</v>
      </c>
      <c r="K24" s="16" t="s">
        <v>18</v>
      </c>
      <c r="L24" s="16">
        <f>SUM(L26:L27)</f>
        <v>0</v>
      </c>
    </row>
    <row r="25" spans="1:12" ht="25.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1.5" customHeight="1">
      <c r="A26" s="14">
        <v>8123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1.5" customHeight="1">
      <c r="A27" s="14">
        <v>8124</v>
      </c>
      <c r="B27" s="15" t="s">
        <v>657</v>
      </c>
      <c r="C27" s="14"/>
      <c r="D27" s="16">
        <f>SUM(E27,F27)</f>
        <v>0</v>
      </c>
      <c r="E27" s="16" t="s">
        <v>18</v>
      </c>
      <c r="F27" s="16">
        <v>0</v>
      </c>
      <c r="G27" s="16">
        <f>SUM(H27,I27)</f>
        <v>0</v>
      </c>
      <c r="H27" s="16" t="s">
        <v>18</v>
      </c>
      <c r="I27" s="16">
        <v>0</v>
      </c>
      <c r="J27" s="16">
        <f>SUM(K27,L27)</f>
        <v>0</v>
      </c>
      <c r="K27" s="16" t="s">
        <v>18</v>
      </c>
      <c r="L27" s="16">
        <v>0</v>
      </c>
    </row>
    <row r="28" spans="1:12" ht="39.950000000000003" customHeight="1">
      <c r="A28" s="14">
        <v>8130</v>
      </c>
      <c r="B28" s="15" t="s">
        <v>658</v>
      </c>
      <c r="C28" s="14" t="s">
        <v>659</v>
      </c>
      <c r="D28" s="16">
        <f>SUM(D30:D31)</f>
        <v>0</v>
      </c>
      <c r="E28" s="16" t="s">
        <v>18</v>
      </c>
      <c r="F28" s="16">
        <f>SUM(F30:F31)</f>
        <v>0</v>
      </c>
      <c r="G28" s="16">
        <f>SUM(G30:G31)</f>
        <v>0</v>
      </c>
      <c r="H28" s="16" t="s">
        <v>18</v>
      </c>
      <c r="I28" s="16">
        <f>SUM(I30:I31)</f>
        <v>0</v>
      </c>
      <c r="J28" s="16">
        <f>SUM(J30:J31)</f>
        <v>0</v>
      </c>
      <c r="K28" s="16" t="s">
        <v>18</v>
      </c>
      <c r="L28" s="16">
        <f>SUM(L30:L31)</f>
        <v>0</v>
      </c>
    </row>
    <row r="29" spans="1:12" ht="20.25" customHeight="1">
      <c r="A29" s="14"/>
      <c r="B29" s="15" t="s">
        <v>162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7.75" customHeight="1">
      <c r="A30" s="14">
        <v>8131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28.5" customHeight="1">
      <c r="A31" s="14">
        <v>8132</v>
      </c>
      <c r="B31" s="15" t="s">
        <v>661</v>
      </c>
      <c r="C31" s="14"/>
      <c r="D31" s="16">
        <f>SUM(E31,F31)</f>
        <v>0</v>
      </c>
      <c r="E31" s="16" t="s">
        <v>18</v>
      </c>
      <c r="F31" s="16">
        <v>0</v>
      </c>
      <c r="G31" s="16">
        <f>SUM(H31,I31)</f>
        <v>0</v>
      </c>
      <c r="H31" s="16" t="s">
        <v>18</v>
      </c>
      <c r="I31" s="16">
        <v>0</v>
      </c>
      <c r="J31" s="16">
        <f>SUM(K31,L31)</f>
        <v>0</v>
      </c>
      <c r="K31" s="16" t="s">
        <v>18</v>
      </c>
      <c r="L31" s="16">
        <v>0</v>
      </c>
    </row>
    <row r="32" spans="1:12" ht="30.75" customHeight="1">
      <c r="A32" s="14">
        <v>8140</v>
      </c>
      <c r="B32" s="15" t="s">
        <v>662</v>
      </c>
      <c r="C32" s="14"/>
      <c r="D32" s="16">
        <f t="shared" ref="D32:L32" si="8">SUM(D34,D38)</f>
        <v>0</v>
      </c>
      <c r="E32" s="16">
        <f t="shared" si="8"/>
        <v>0</v>
      </c>
      <c r="F32" s="16">
        <f t="shared" si="8"/>
        <v>0</v>
      </c>
      <c r="G32" s="16">
        <f t="shared" ref="G32:I32" si="9">SUM(G34,G38)</f>
        <v>0</v>
      </c>
      <c r="H32" s="16">
        <f t="shared" si="9"/>
        <v>0</v>
      </c>
      <c r="I32" s="16">
        <f t="shared" si="9"/>
        <v>0</v>
      </c>
      <c r="J32" s="16">
        <f t="shared" si="8"/>
        <v>0</v>
      </c>
      <c r="K32" s="16">
        <f t="shared" si="8"/>
        <v>0</v>
      </c>
      <c r="L32" s="16">
        <f t="shared" si="8"/>
        <v>0</v>
      </c>
    </row>
    <row r="33" spans="1:12" ht="25.5" customHeight="1">
      <c r="A33" s="14"/>
      <c r="B33" s="15" t="s">
        <v>162</v>
      </c>
      <c r="C33" s="14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4.5" customHeight="1">
      <c r="A34" s="14">
        <v>8141</v>
      </c>
      <c r="B34" s="15" t="s">
        <v>663</v>
      </c>
      <c r="C34" s="14" t="s">
        <v>655</v>
      </c>
      <c r="D34" s="16">
        <f t="shared" ref="D34:L34" si="10">SUM(D36:D37)</f>
        <v>0</v>
      </c>
      <c r="E34" s="16">
        <f t="shared" si="10"/>
        <v>0</v>
      </c>
      <c r="F34" s="16">
        <f t="shared" si="10"/>
        <v>0</v>
      </c>
      <c r="G34" s="16">
        <f t="shared" ref="G34:I34" si="11">SUM(G36:G37)</f>
        <v>0</v>
      </c>
      <c r="H34" s="16">
        <f t="shared" si="11"/>
        <v>0</v>
      </c>
      <c r="I34" s="16">
        <f t="shared" si="11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</row>
    <row r="35" spans="1:12" ht="29.25" customHeight="1">
      <c r="A35" s="14"/>
      <c r="B35" s="15" t="s">
        <v>162</v>
      </c>
      <c r="C35" s="14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8.5" customHeight="1">
      <c r="A36" s="14">
        <v>8142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6" customHeight="1">
      <c r="A37" s="14">
        <v>8143</v>
      </c>
      <c r="B37" s="15" t="s">
        <v>665</v>
      </c>
      <c r="C37" s="14"/>
      <c r="D37" s="16">
        <f>SUM(E37,F37)</f>
        <v>0</v>
      </c>
      <c r="E37" s="16">
        <v>0</v>
      </c>
      <c r="F37" s="16" t="s">
        <v>18</v>
      </c>
      <c r="G37" s="16">
        <f>SUM(H37,I37)</f>
        <v>0</v>
      </c>
      <c r="H37" s="16">
        <v>0</v>
      </c>
      <c r="I37" s="16" t="s">
        <v>18</v>
      </c>
      <c r="J37" s="16">
        <f>SUM(K37,L37)</f>
        <v>0</v>
      </c>
      <c r="K37" s="16">
        <v>0</v>
      </c>
      <c r="L37" s="16" t="s">
        <v>18</v>
      </c>
    </row>
    <row r="38" spans="1:12" ht="30" customHeight="1">
      <c r="A38" s="14">
        <v>8150</v>
      </c>
      <c r="B38" s="15" t="s">
        <v>666</v>
      </c>
      <c r="C38" s="14" t="s">
        <v>659</v>
      </c>
      <c r="D38" s="16">
        <f t="shared" ref="D38:L38" si="12">SUM(D40:D41)</f>
        <v>0</v>
      </c>
      <c r="E38" s="16">
        <f t="shared" si="12"/>
        <v>0</v>
      </c>
      <c r="F38" s="16">
        <f t="shared" si="12"/>
        <v>0</v>
      </c>
      <c r="G38" s="16">
        <f t="shared" ref="G38:I38" si="13">SUM(G40:G41)</f>
        <v>0</v>
      </c>
      <c r="H38" s="16">
        <f t="shared" si="13"/>
        <v>0</v>
      </c>
      <c r="I38" s="16">
        <f t="shared" si="13"/>
        <v>0</v>
      </c>
      <c r="J38" s="16">
        <f t="shared" si="12"/>
        <v>0</v>
      </c>
      <c r="K38" s="16">
        <f t="shared" si="12"/>
        <v>0</v>
      </c>
      <c r="L38" s="16">
        <f t="shared" si="12"/>
        <v>0</v>
      </c>
    </row>
    <row r="39" spans="1:12" ht="27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8151</v>
      </c>
      <c r="B40" s="15" t="s">
        <v>660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5.5" customHeight="1">
      <c r="A41" s="14">
        <v>8152</v>
      </c>
      <c r="B41" s="15" t="s">
        <v>667</v>
      </c>
      <c r="C41" s="14"/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9.950000000000003" customHeight="1">
      <c r="A42" s="14">
        <v>8160</v>
      </c>
      <c r="B42" s="15" t="s">
        <v>668</v>
      </c>
      <c r="C42" s="14"/>
      <c r="D42" s="16">
        <f t="shared" ref="D42:L42" si="14">SUM(D44,D49,D53,D68,D69,D70)</f>
        <v>225607.2</v>
      </c>
      <c r="E42" s="16">
        <f t="shared" si="14"/>
        <v>0</v>
      </c>
      <c r="F42" s="16">
        <f t="shared" si="14"/>
        <v>225607.2</v>
      </c>
      <c r="G42" s="16">
        <f t="shared" ref="G42:I42" si="15">SUM(G44,G49,G53,G68,G69,G70)</f>
        <v>225607.2</v>
      </c>
      <c r="H42" s="16">
        <f t="shared" si="15"/>
        <v>0</v>
      </c>
      <c r="I42" s="16">
        <f t="shared" si="15"/>
        <v>225607.2</v>
      </c>
      <c r="J42" s="16">
        <f t="shared" si="14"/>
        <v>-32373.5</v>
      </c>
      <c r="K42" s="16">
        <f t="shared" si="14"/>
        <v>-97105.600000000006</v>
      </c>
      <c r="L42" s="16">
        <f t="shared" si="14"/>
        <v>64732.100000000006</v>
      </c>
    </row>
    <row r="43" spans="1:12" ht="23.25" customHeight="1">
      <c r="A43" s="14"/>
      <c r="B43" s="15" t="s">
        <v>160</v>
      </c>
      <c r="C43" s="14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39.950000000000003" customHeight="1">
      <c r="A44" s="14">
        <v>8161</v>
      </c>
      <c r="B44" s="15" t="s">
        <v>669</v>
      </c>
      <c r="C44" s="14"/>
      <c r="D44" s="16">
        <f>SUM(D46:D48)</f>
        <v>0</v>
      </c>
      <c r="E44" s="16" t="s">
        <v>18</v>
      </c>
      <c r="F44" s="16">
        <f>SUM(F46:F48)</f>
        <v>0</v>
      </c>
      <c r="G44" s="16">
        <f>SUM(G46:G48)</f>
        <v>0</v>
      </c>
      <c r="H44" s="16" t="s">
        <v>18</v>
      </c>
      <c r="I44" s="16">
        <f>SUM(I46:I48)</f>
        <v>0</v>
      </c>
      <c r="J44" s="16">
        <f>SUM(J46:J48)</f>
        <v>0</v>
      </c>
      <c r="K44" s="16" t="s">
        <v>18</v>
      </c>
      <c r="L44" s="16">
        <f>SUM(L47:L48)</f>
        <v>0</v>
      </c>
    </row>
    <row r="45" spans="1:12" ht="24.75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9" customHeight="1">
      <c r="A46" s="14">
        <v>8162</v>
      </c>
      <c r="B46" s="15" t="s">
        <v>670</v>
      </c>
      <c r="C46" s="14" t="s">
        <v>671</v>
      </c>
      <c r="D46" s="16">
        <f>SUM(E46,F46)</f>
        <v>0</v>
      </c>
      <c r="E46" s="16" t="s">
        <v>18</v>
      </c>
      <c r="F46" s="16"/>
      <c r="G46" s="16">
        <f>SUM(H46,I46)</f>
        <v>0</v>
      </c>
      <c r="H46" s="16" t="s">
        <v>18</v>
      </c>
      <c r="I46" s="16"/>
      <c r="J46" s="16">
        <f>SUM(K46,L46)</f>
        <v>0</v>
      </c>
      <c r="K46" s="16" t="s">
        <v>18</v>
      </c>
      <c r="L46" s="16"/>
    </row>
    <row r="47" spans="1:12" ht="97.5" customHeight="1">
      <c r="A47" s="14">
        <v>8163</v>
      </c>
      <c r="B47" s="15" t="s">
        <v>672</v>
      </c>
      <c r="C47" s="14" t="s">
        <v>671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8.25" customHeight="1">
      <c r="A48" s="14">
        <v>8164</v>
      </c>
      <c r="B48" s="15" t="s">
        <v>673</v>
      </c>
      <c r="C48" s="14" t="s">
        <v>674</v>
      </c>
      <c r="D48" s="16">
        <f>SUM(E48,F48)</f>
        <v>0</v>
      </c>
      <c r="E48" s="16" t="s">
        <v>18</v>
      </c>
      <c r="F48" s="16">
        <v>0</v>
      </c>
      <c r="G48" s="16">
        <f>SUM(H48,I48)</f>
        <v>0</v>
      </c>
      <c r="H48" s="16" t="s">
        <v>18</v>
      </c>
      <c r="I48" s="16">
        <v>0</v>
      </c>
      <c r="J48" s="16">
        <f>SUM(K48,L48)</f>
        <v>0</v>
      </c>
      <c r="K48" s="16" t="s">
        <v>18</v>
      </c>
      <c r="L48" s="16">
        <v>0</v>
      </c>
    </row>
    <row r="49" spans="1:12" ht="32.25" customHeight="1">
      <c r="A49" s="14">
        <v>8170</v>
      </c>
      <c r="B49" s="15" t="s">
        <v>675</v>
      </c>
      <c r="C49" s="14"/>
      <c r="D49" s="16">
        <f t="shared" ref="D49:L49" si="16">SUM(D51:D52)</f>
        <v>0</v>
      </c>
      <c r="E49" s="16">
        <f t="shared" si="16"/>
        <v>0</v>
      </c>
      <c r="F49" s="16">
        <f t="shared" si="16"/>
        <v>0</v>
      </c>
      <c r="G49" s="16">
        <f t="shared" ref="G49:I49" si="17">SUM(G51:G52)</f>
        <v>0</v>
      </c>
      <c r="H49" s="16">
        <f t="shared" si="17"/>
        <v>0</v>
      </c>
      <c r="I49" s="16">
        <f t="shared" si="17"/>
        <v>0</v>
      </c>
      <c r="J49" s="16">
        <f t="shared" si="16"/>
        <v>0</v>
      </c>
      <c r="K49" s="16">
        <f t="shared" si="16"/>
        <v>0</v>
      </c>
      <c r="L49" s="16">
        <f t="shared" si="16"/>
        <v>0</v>
      </c>
    </row>
    <row r="50" spans="1:12" ht="21.75" customHeight="1">
      <c r="A50" s="14"/>
      <c r="B50" s="15" t="s">
        <v>162</v>
      </c>
      <c r="C50" s="14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31.5" customHeight="1">
      <c r="A51" s="14">
        <v>8171</v>
      </c>
      <c r="B51" s="15" t="s">
        <v>676</v>
      </c>
      <c r="C51" s="14" t="s">
        <v>677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0.75" customHeight="1">
      <c r="A52" s="14">
        <v>8172</v>
      </c>
      <c r="B52" s="15" t="s">
        <v>678</v>
      </c>
      <c r="C52" s="14" t="s">
        <v>679</v>
      </c>
      <c r="D52" s="16">
        <f>SUM(E52,F52)</f>
        <v>0</v>
      </c>
      <c r="E52" s="16">
        <v>0</v>
      </c>
      <c r="F52" s="16"/>
      <c r="G52" s="16">
        <f>SUM(H52,I52)</f>
        <v>0</v>
      </c>
      <c r="H52" s="16">
        <v>0</v>
      </c>
      <c r="I52" s="16"/>
      <c r="J52" s="16">
        <f>SUM(K52,L52)</f>
        <v>0</v>
      </c>
      <c r="K52" s="16">
        <v>0</v>
      </c>
      <c r="L52" s="16"/>
    </row>
    <row r="53" spans="1:12" ht="39.950000000000003" customHeight="1">
      <c r="A53" s="14">
        <v>8190</v>
      </c>
      <c r="B53" s="15" t="s">
        <v>680</v>
      </c>
      <c r="C53" s="14"/>
      <c r="D53" s="16">
        <f>D55+D61-D58</f>
        <v>225607.2</v>
      </c>
      <c r="E53" s="16">
        <f>E55+E61-E58</f>
        <v>0</v>
      </c>
      <c r="F53" s="16">
        <f>F61</f>
        <v>225607.2</v>
      </c>
      <c r="G53" s="16">
        <f>G55+G61-G58</f>
        <v>225607.2</v>
      </c>
      <c r="H53" s="16">
        <f>H55+H61-H58</f>
        <v>0</v>
      </c>
      <c r="I53" s="16">
        <f>I61</f>
        <v>225607.2</v>
      </c>
      <c r="J53" s="16">
        <f>J55+J61-J58</f>
        <v>225607.2</v>
      </c>
      <c r="K53" s="16">
        <f>K55+K61-K58</f>
        <v>0</v>
      </c>
      <c r="L53" s="16">
        <f>L61</f>
        <v>225607.2</v>
      </c>
    </row>
    <row r="54" spans="1:12" ht="27.75" customHeight="1">
      <c r="A54" s="14"/>
      <c r="B54" s="15" t="s">
        <v>160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9.950000000000003" customHeight="1">
      <c r="A55" s="14">
        <v>8191</v>
      </c>
      <c r="B55" s="15" t="s">
        <v>681</v>
      </c>
      <c r="C55" s="14" t="s">
        <v>682</v>
      </c>
      <c r="D55" s="16">
        <f>SUM(D59,D60)</f>
        <v>75696.800000000003</v>
      </c>
      <c r="E55" s="16">
        <f>SUM(E59,E60)</f>
        <v>75696.800000000003</v>
      </c>
      <c r="F55" s="16" t="s">
        <v>18</v>
      </c>
      <c r="G55" s="16">
        <f>SUM(G59,G60)</f>
        <v>75696.800000000003</v>
      </c>
      <c r="H55" s="16">
        <f>SUM(H59,H60)</f>
        <v>75696.800000000003</v>
      </c>
      <c r="I55" s="16" t="s">
        <v>18</v>
      </c>
      <c r="J55" s="16">
        <f>SUM(J59,J60)</f>
        <v>75696.800000000003</v>
      </c>
      <c r="K55" s="16">
        <f>SUM(K59,K60)</f>
        <v>75696.800000000003</v>
      </c>
      <c r="L55" s="16" t="s">
        <v>18</v>
      </c>
    </row>
    <row r="56" spans="1:12" ht="26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9.950000000000003" customHeight="1">
      <c r="A57" s="14">
        <v>8192</v>
      </c>
      <c r="B57" s="15" t="s">
        <v>683</v>
      </c>
      <c r="C57" s="14"/>
      <c r="D57" s="16">
        <f>SUM(E57,F57)</f>
        <v>0</v>
      </c>
      <c r="E57" s="16">
        <v>0</v>
      </c>
      <c r="F57" s="16" t="s">
        <v>18</v>
      </c>
      <c r="G57" s="16">
        <f>SUM(H57,I57)</f>
        <v>0</v>
      </c>
      <c r="H57" s="16">
        <v>0</v>
      </c>
      <c r="I57" s="16" t="s">
        <v>18</v>
      </c>
      <c r="J57" s="16">
        <f>SUM(K57,L57)</f>
        <v>0</v>
      </c>
      <c r="K57" s="16">
        <v>0</v>
      </c>
      <c r="L57" s="16" t="s">
        <v>18</v>
      </c>
    </row>
    <row r="58" spans="1:12" ht="39.950000000000003" customHeight="1">
      <c r="A58" s="14">
        <v>8193</v>
      </c>
      <c r="B58" s="15" t="s">
        <v>684</v>
      </c>
      <c r="C58" s="14"/>
      <c r="D58" s="16">
        <f>D55-D57</f>
        <v>75696.800000000003</v>
      </c>
      <c r="E58" s="16">
        <f>E55-E57</f>
        <v>75696.800000000003</v>
      </c>
      <c r="F58" s="16" t="s">
        <v>18</v>
      </c>
      <c r="G58" s="16">
        <f>G55-G57</f>
        <v>75696.800000000003</v>
      </c>
      <c r="H58" s="16">
        <f>H55-H57</f>
        <v>75696.800000000003</v>
      </c>
      <c r="I58" s="16" t="s">
        <v>18</v>
      </c>
      <c r="J58" s="16">
        <f>J55-J57</f>
        <v>75696.800000000003</v>
      </c>
      <c r="K58" s="16">
        <f>K55-K57</f>
        <v>75696.800000000003</v>
      </c>
      <c r="L58" s="16" t="s">
        <v>18</v>
      </c>
    </row>
    <row r="59" spans="1:12" ht="56.25" customHeight="1">
      <c r="A59" s="14">
        <v>8194</v>
      </c>
      <c r="B59" s="15" t="s">
        <v>685</v>
      </c>
      <c r="C59" s="14" t="s">
        <v>686</v>
      </c>
      <c r="D59" s="16">
        <f>SUM(E59,F59)</f>
        <v>75696.800000000003</v>
      </c>
      <c r="E59" s="16">
        <v>75696.800000000003</v>
      </c>
      <c r="F59" s="16" t="s">
        <v>18</v>
      </c>
      <c r="G59" s="16">
        <f>SUM(H59,I59)</f>
        <v>75696.800000000003</v>
      </c>
      <c r="H59" s="16">
        <v>75696.800000000003</v>
      </c>
      <c r="I59" s="16" t="s">
        <v>18</v>
      </c>
      <c r="J59" s="16">
        <f>SUM(K59,L59)</f>
        <v>75696.800000000003</v>
      </c>
      <c r="K59" s="16">
        <v>75696.800000000003</v>
      </c>
      <c r="L59" s="16" t="s">
        <v>18</v>
      </c>
    </row>
    <row r="60" spans="1:12" ht="111" customHeight="1">
      <c r="A60" s="14">
        <v>8195</v>
      </c>
      <c r="B60" s="15" t="s">
        <v>687</v>
      </c>
      <c r="C60" s="14" t="s">
        <v>688</v>
      </c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43.5" customHeight="1">
      <c r="A61" s="14">
        <v>8196</v>
      </c>
      <c r="B61" s="15" t="s">
        <v>689</v>
      </c>
      <c r="C61" s="14" t="s">
        <v>690</v>
      </c>
      <c r="D61" s="16">
        <f t="shared" ref="D61:L61" si="18">SUM(D63,D67)</f>
        <v>225607.2</v>
      </c>
      <c r="E61" s="16">
        <f t="shared" si="18"/>
        <v>0</v>
      </c>
      <c r="F61" s="16">
        <f t="shared" si="18"/>
        <v>225607.2</v>
      </c>
      <c r="G61" s="16">
        <f t="shared" ref="G61:I61" si="19">SUM(G63,G67)</f>
        <v>225607.2</v>
      </c>
      <c r="H61" s="16">
        <f t="shared" si="19"/>
        <v>0</v>
      </c>
      <c r="I61" s="16">
        <f t="shared" si="19"/>
        <v>225607.2</v>
      </c>
      <c r="J61" s="16">
        <f t="shared" si="18"/>
        <v>225607.2</v>
      </c>
      <c r="K61" s="16">
        <f t="shared" si="18"/>
        <v>0</v>
      </c>
      <c r="L61" s="16">
        <f t="shared" si="18"/>
        <v>225607.2</v>
      </c>
    </row>
    <row r="62" spans="1:12" ht="21.7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55.5" customHeight="1">
      <c r="A63" s="14">
        <v>8197</v>
      </c>
      <c r="B63" s="15" t="s">
        <v>691</v>
      </c>
      <c r="C63" s="14"/>
      <c r="D63" s="16">
        <f>SUM(D65,D66)</f>
        <v>149910.39999999999</v>
      </c>
      <c r="E63" s="16" t="s">
        <v>18</v>
      </c>
      <c r="F63" s="16">
        <f>SUM(F65,F66)</f>
        <v>149910.39999999999</v>
      </c>
      <c r="G63" s="16">
        <f>SUM(G65,G66)</f>
        <v>149910.39999999999</v>
      </c>
      <c r="H63" s="16" t="s">
        <v>18</v>
      </c>
      <c r="I63" s="16">
        <f>SUM(I65,I66)</f>
        <v>149910.39999999999</v>
      </c>
      <c r="J63" s="16">
        <f>SUM(J65,J66)</f>
        <v>149910.39999999999</v>
      </c>
      <c r="K63" s="16" t="s">
        <v>18</v>
      </c>
      <c r="L63" s="16">
        <f>SUM(L65,L66)</f>
        <v>149910.39999999999</v>
      </c>
    </row>
    <row r="64" spans="1:12" ht="25.5" customHeight="1">
      <c r="A64" s="14"/>
      <c r="B64" s="15" t="s">
        <v>160</v>
      </c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39.950000000000003" customHeight="1">
      <c r="A65" s="14">
        <v>8198</v>
      </c>
      <c r="B65" s="15" t="s">
        <v>692</v>
      </c>
      <c r="C65" s="14" t="s">
        <v>693</v>
      </c>
      <c r="D65" s="16">
        <f>SUM(E65,F65)</f>
        <v>149910.39999999999</v>
      </c>
      <c r="E65" s="16" t="s">
        <v>18</v>
      </c>
      <c r="F65" s="16">
        <v>149910.39999999999</v>
      </c>
      <c r="G65" s="16">
        <f>SUM(H65,I65)</f>
        <v>149910.39999999999</v>
      </c>
      <c r="H65" s="16" t="s">
        <v>18</v>
      </c>
      <c r="I65" s="16">
        <v>149910.39999999999</v>
      </c>
      <c r="J65" s="16">
        <f t="shared" ref="J65:J71" si="20">SUM(K65,L65)</f>
        <v>149910.39999999999</v>
      </c>
      <c r="K65" s="16" t="s">
        <v>18</v>
      </c>
      <c r="L65" s="16">
        <v>149910.39999999999</v>
      </c>
    </row>
    <row r="66" spans="1:12" ht="76.5" customHeight="1">
      <c r="A66" s="14">
        <v>8199</v>
      </c>
      <c r="B66" s="15" t="s">
        <v>694</v>
      </c>
      <c r="C66" s="14" t="s">
        <v>695</v>
      </c>
      <c r="D66" s="16">
        <f>SUM(E66,F66)</f>
        <v>0</v>
      </c>
      <c r="E66" s="16" t="s">
        <v>18</v>
      </c>
      <c r="F66" s="16">
        <v>0</v>
      </c>
      <c r="G66" s="16">
        <f>SUM(H66,I66)</f>
        <v>0</v>
      </c>
      <c r="H66" s="16" t="s">
        <v>18</v>
      </c>
      <c r="I66" s="16">
        <v>0</v>
      </c>
      <c r="J66" s="16">
        <f t="shared" si="20"/>
        <v>0</v>
      </c>
      <c r="K66" s="16" t="s">
        <v>18</v>
      </c>
      <c r="L66" s="16">
        <v>0</v>
      </c>
    </row>
    <row r="67" spans="1:12" ht="39.950000000000003" customHeight="1">
      <c r="A67" s="14">
        <v>8200</v>
      </c>
      <c r="B67" s="15" t="s">
        <v>696</v>
      </c>
      <c r="C67" s="14"/>
      <c r="D67" s="16">
        <f>SUM(E67,F67)</f>
        <v>75696.800000000003</v>
      </c>
      <c r="E67" s="16" t="s">
        <v>18</v>
      </c>
      <c r="F67" s="16">
        <f>E55-E57</f>
        <v>75696.800000000003</v>
      </c>
      <c r="G67" s="16">
        <f>SUM(H67,I67)</f>
        <v>75696.800000000003</v>
      </c>
      <c r="H67" s="16" t="s">
        <v>18</v>
      </c>
      <c r="I67" s="16">
        <f>H55-H57</f>
        <v>75696.800000000003</v>
      </c>
      <c r="J67" s="16">
        <f t="shared" si="20"/>
        <v>75696.800000000003</v>
      </c>
      <c r="K67" s="16" t="s">
        <v>18</v>
      </c>
      <c r="L67" s="16">
        <f>K55-K57</f>
        <v>75696.800000000003</v>
      </c>
    </row>
    <row r="68" spans="1:12" ht="39.950000000000003" customHeight="1">
      <c r="A68" s="14">
        <v>8201</v>
      </c>
      <c r="B68" s="15" t="s">
        <v>697</v>
      </c>
      <c r="C68" s="14"/>
      <c r="D68" s="20" t="s">
        <v>18</v>
      </c>
      <c r="E68" s="20" t="s">
        <v>18</v>
      </c>
      <c r="F68" s="20" t="s">
        <v>18</v>
      </c>
      <c r="G68" s="20" t="s">
        <v>18</v>
      </c>
      <c r="H68" s="20" t="s">
        <v>18</v>
      </c>
      <c r="I68" s="20" t="s">
        <v>18</v>
      </c>
      <c r="J68" s="16">
        <f t="shared" si="20"/>
        <v>0</v>
      </c>
      <c r="K68" s="16">
        <v>0</v>
      </c>
      <c r="L68" s="16">
        <v>0</v>
      </c>
    </row>
    <row r="69" spans="1:12" ht="51.75" customHeight="1">
      <c r="A69" s="14">
        <v>8202</v>
      </c>
      <c r="B69" s="15" t="s">
        <v>698</v>
      </c>
      <c r="C69" s="14"/>
      <c r="D69" s="16">
        <f>SUM(E69,F69)</f>
        <v>0</v>
      </c>
      <c r="E69" s="16" t="s">
        <v>18</v>
      </c>
      <c r="F69" s="16" t="s">
        <v>159</v>
      </c>
      <c r="G69" s="16">
        <f>SUM(H69,I69)</f>
        <v>0</v>
      </c>
      <c r="H69" s="16" t="s">
        <v>18</v>
      </c>
      <c r="I69" s="16" t="s">
        <v>159</v>
      </c>
      <c r="J69" s="16">
        <f t="shared" si="20"/>
        <v>0</v>
      </c>
      <c r="K69" s="16">
        <v>0</v>
      </c>
      <c r="L69" s="16">
        <v>0</v>
      </c>
    </row>
    <row r="70" spans="1:12" ht="81" customHeight="1">
      <c r="A70" s="14">
        <v>8203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-257980.7</v>
      </c>
      <c r="K70" s="16">
        <v>-97105.600000000006</v>
      </c>
      <c r="L70" s="16">
        <v>-160875.1</v>
      </c>
    </row>
    <row r="71" spans="1:12" ht="59.25" customHeight="1">
      <c r="A71" s="14">
        <v>8204</v>
      </c>
      <c r="B71" s="15" t="s">
        <v>700</v>
      </c>
      <c r="C71" s="14"/>
      <c r="D71" s="16">
        <f>SUM(E71,F71)</f>
        <v>0</v>
      </c>
      <c r="E71" s="16">
        <v>0</v>
      </c>
      <c r="F71" s="16">
        <v>0</v>
      </c>
      <c r="G71" s="16">
        <f>SUM(H71,I71)</f>
        <v>0</v>
      </c>
      <c r="H71" s="16">
        <v>0</v>
      </c>
      <c r="I71" s="16">
        <v>0</v>
      </c>
      <c r="J71" s="16">
        <f t="shared" si="20"/>
        <v>0</v>
      </c>
      <c r="K71" s="16"/>
      <c r="L71" s="16"/>
    </row>
    <row r="72" spans="1:12" ht="27.75" customHeight="1">
      <c r="A72" s="14">
        <v>8300</v>
      </c>
      <c r="B72" s="15" t="s">
        <v>701</v>
      </c>
      <c r="C72" s="14"/>
      <c r="D72" s="16">
        <f t="shared" ref="D72:L72" si="21">SUM(D74)</f>
        <v>0</v>
      </c>
      <c r="E72" s="16">
        <f t="shared" si="21"/>
        <v>0</v>
      </c>
      <c r="F72" s="16">
        <f t="shared" si="21"/>
        <v>0</v>
      </c>
      <c r="G72" s="16">
        <f t="shared" ref="G72:I72" si="22">SUM(G74)</f>
        <v>0</v>
      </c>
      <c r="H72" s="16">
        <f t="shared" si="22"/>
        <v>0</v>
      </c>
      <c r="I72" s="16">
        <f t="shared" si="22"/>
        <v>0</v>
      </c>
      <c r="J72" s="16">
        <f t="shared" si="21"/>
        <v>0</v>
      </c>
      <c r="K72" s="16">
        <f t="shared" si="21"/>
        <v>0</v>
      </c>
      <c r="L72" s="16">
        <f t="shared" si="21"/>
        <v>0</v>
      </c>
    </row>
    <row r="73" spans="1:12" ht="24.75" customHeight="1">
      <c r="A73" s="14"/>
      <c r="B73" s="15" t="s">
        <v>160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0" customHeight="1">
      <c r="A74" s="14">
        <v>8310</v>
      </c>
      <c r="B74" s="15" t="s">
        <v>702</v>
      </c>
      <c r="C74" s="14"/>
      <c r="D74" s="16">
        <f t="shared" ref="D74:L74" si="23">SUM(D76,D80)</f>
        <v>0</v>
      </c>
      <c r="E74" s="16">
        <f t="shared" si="23"/>
        <v>0</v>
      </c>
      <c r="F74" s="16">
        <f t="shared" si="23"/>
        <v>0</v>
      </c>
      <c r="G74" s="16">
        <f t="shared" ref="G74:I74" si="24">SUM(G76,G80)</f>
        <v>0</v>
      </c>
      <c r="H74" s="16">
        <f t="shared" si="24"/>
        <v>0</v>
      </c>
      <c r="I74" s="16">
        <f t="shared" si="24"/>
        <v>0</v>
      </c>
      <c r="J74" s="16">
        <f t="shared" si="23"/>
        <v>0</v>
      </c>
      <c r="K74" s="16">
        <f t="shared" si="23"/>
        <v>0</v>
      </c>
      <c r="L74" s="16">
        <f t="shared" si="23"/>
        <v>0</v>
      </c>
    </row>
    <row r="75" spans="1:12" ht="26.25" customHeight="1">
      <c r="A75" s="14"/>
      <c r="B75" s="15" t="s">
        <v>160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51.75" customHeight="1">
      <c r="A76" s="14">
        <v>8311</v>
      </c>
      <c r="B76" s="15" t="s">
        <v>703</v>
      </c>
      <c r="C76" s="14"/>
      <c r="D76" s="16">
        <f>SUM(D78:D79)</f>
        <v>0</v>
      </c>
      <c r="E76" s="16" t="s">
        <v>18</v>
      </c>
      <c r="F76" s="16">
        <f>SUM(F78:F79)</f>
        <v>0</v>
      </c>
      <c r="G76" s="16">
        <f>SUM(G78:G79)</f>
        <v>0</v>
      </c>
      <c r="H76" s="16" t="s">
        <v>18</v>
      </c>
      <c r="I76" s="16">
        <f>SUM(I78:I79)</f>
        <v>0</v>
      </c>
      <c r="J76" s="16">
        <f>SUM(J78:J79)</f>
        <v>0</v>
      </c>
      <c r="K76" s="16" t="s">
        <v>18</v>
      </c>
      <c r="L76" s="16">
        <f>SUM(L78:L79)</f>
        <v>0</v>
      </c>
    </row>
    <row r="77" spans="1:12" ht="20.25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8312</v>
      </c>
      <c r="B78" s="15" t="s">
        <v>648</v>
      </c>
      <c r="C78" s="14" t="s">
        <v>704</v>
      </c>
      <c r="D78" s="16">
        <f>SUM(E78,F78)</f>
        <v>0</v>
      </c>
      <c r="E78" s="16" t="s">
        <v>18</v>
      </c>
      <c r="F78" s="16">
        <v>0</v>
      </c>
      <c r="G78" s="16">
        <f>SUM(H78,I78)</f>
        <v>0</v>
      </c>
      <c r="H78" s="16" t="s">
        <v>18</v>
      </c>
      <c r="I78" s="16">
        <v>0</v>
      </c>
      <c r="J78" s="16">
        <f>SUM(K78,L78)</f>
        <v>0</v>
      </c>
      <c r="K78" s="16" t="s">
        <v>18</v>
      </c>
      <c r="L78" s="16">
        <v>0</v>
      </c>
    </row>
    <row r="79" spans="1:12" ht="27" customHeight="1">
      <c r="A79" s="14">
        <v>8313</v>
      </c>
      <c r="B79" s="15" t="s">
        <v>650</v>
      </c>
      <c r="C79" s="14" t="s">
        <v>705</v>
      </c>
      <c r="D79" s="16">
        <f>SUM(E79,F79)</f>
        <v>0</v>
      </c>
      <c r="E79" s="16" t="s">
        <v>18</v>
      </c>
      <c r="F79" s="16"/>
      <c r="G79" s="16">
        <f>SUM(H79,I79)</f>
        <v>0</v>
      </c>
      <c r="H79" s="16" t="s">
        <v>18</v>
      </c>
      <c r="I79" s="16"/>
      <c r="J79" s="16">
        <f>SUM(K79,L79)</f>
        <v>0</v>
      </c>
      <c r="K79" s="16" t="s">
        <v>18</v>
      </c>
      <c r="L79" s="16"/>
    </row>
    <row r="80" spans="1:12" ht="35.25" customHeight="1">
      <c r="A80" s="14">
        <v>8320</v>
      </c>
      <c r="B80" s="15" t="s">
        <v>706</v>
      </c>
      <c r="C80" s="14"/>
      <c r="D80" s="16">
        <f t="shared" ref="D80:L80" si="25">SUM(D82,D86)</f>
        <v>0</v>
      </c>
      <c r="E80" s="16">
        <f t="shared" si="25"/>
        <v>0</v>
      </c>
      <c r="F80" s="16">
        <f t="shared" si="25"/>
        <v>0</v>
      </c>
      <c r="G80" s="16">
        <f t="shared" ref="G80:I80" si="26">SUM(G82,G86)</f>
        <v>0</v>
      </c>
      <c r="H80" s="16">
        <f t="shared" si="26"/>
        <v>0</v>
      </c>
      <c r="I80" s="16">
        <f t="shared" si="26"/>
        <v>0</v>
      </c>
      <c r="J80" s="16">
        <f t="shared" si="25"/>
        <v>0</v>
      </c>
      <c r="K80" s="16">
        <f t="shared" si="25"/>
        <v>0</v>
      </c>
      <c r="L80" s="16">
        <f t="shared" si="25"/>
        <v>0</v>
      </c>
    </row>
    <row r="81" spans="1:12" ht="21.75" customHeight="1">
      <c r="A81" s="14"/>
      <c r="B81" s="15" t="s">
        <v>160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3" customHeight="1">
      <c r="A82" s="14">
        <v>8321</v>
      </c>
      <c r="B82" s="15" t="s">
        <v>707</v>
      </c>
      <c r="C82" s="14"/>
      <c r="D82" s="16">
        <f>SUM(D84:D85)</f>
        <v>0</v>
      </c>
      <c r="E82" s="16" t="s">
        <v>18</v>
      </c>
      <c r="F82" s="16">
        <f>SUM(F84:F85)</f>
        <v>0</v>
      </c>
      <c r="G82" s="16">
        <f>SUM(G84:G85)</f>
        <v>0</v>
      </c>
      <c r="H82" s="16" t="s">
        <v>18</v>
      </c>
      <c r="I82" s="16">
        <f>SUM(I84:I85)</f>
        <v>0</v>
      </c>
      <c r="J82" s="16">
        <f>SUM(J84:J85)</f>
        <v>0</v>
      </c>
      <c r="K82" s="16" t="s">
        <v>18</v>
      </c>
      <c r="L82" s="16">
        <f>SUM(L84:L85)</f>
        <v>0</v>
      </c>
    </row>
    <row r="83" spans="1:12" ht="28.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8.5" customHeight="1">
      <c r="A84" s="14">
        <v>8322</v>
      </c>
      <c r="B84" s="15" t="s">
        <v>708</v>
      </c>
      <c r="C84" s="14" t="s">
        <v>709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8330</v>
      </c>
      <c r="B85" s="15" t="s">
        <v>710</v>
      </c>
      <c r="C85" s="14" t="s">
        <v>711</v>
      </c>
      <c r="D85" s="16">
        <f>SUM(E85,F85)</f>
        <v>0</v>
      </c>
      <c r="E85" s="16" t="s">
        <v>18</v>
      </c>
      <c r="F85" s="16">
        <v>0</v>
      </c>
      <c r="G85" s="16">
        <f>SUM(H85,I85)</f>
        <v>0</v>
      </c>
      <c r="H85" s="16" t="s">
        <v>18</v>
      </c>
      <c r="I85" s="16">
        <v>0</v>
      </c>
      <c r="J85" s="16">
        <f>SUM(K85,L85)</f>
        <v>0</v>
      </c>
      <c r="K85" s="16" t="s">
        <v>18</v>
      </c>
      <c r="L85" s="16">
        <v>0</v>
      </c>
    </row>
    <row r="86" spans="1:12" ht="39.950000000000003" customHeight="1">
      <c r="A86" s="14">
        <v>8340</v>
      </c>
      <c r="B86" s="15" t="s">
        <v>712</v>
      </c>
      <c r="C86" s="14"/>
      <c r="D86" s="16">
        <f t="shared" ref="D86:L86" si="27">SUM(D88:D89)</f>
        <v>0</v>
      </c>
      <c r="E86" s="16">
        <f t="shared" si="27"/>
        <v>0</v>
      </c>
      <c r="F86" s="16">
        <f t="shared" si="27"/>
        <v>0</v>
      </c>
      <c r="G86" s="16">
        <f t="shared" ref="G86:I86" si="28">SUM(G88:G89)</f>
        <v>0</v>
      </c>
      <c r="H86" s="16">
        <f t="shared" si="28"/>
        <v>0</v>
      </c>
      <c r="I86" s="16">
        <f t="shared" si="28"/>
        <v>0</v>
      </c>
      <c r="J86" s="16">
        <f t="shared" si="27"/>
        <v>0</v>
      </c>
      <c r="K86" s="16">
        <f t="shared" si="27"/>
        <v>0</v>
      </c>
      <c r="L86" s="16">
        <f t="shared" si="27"/>
        <v>0</v>
      </c>
    </row>
    <row r="87" spans="1:12" ht="26.25" customHeight="1">
      <c r="A87" s="14"/>
      <c r="B87" s="15" t="s">
        <v>162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4.75" customHeight="1">
      <c r="A88" s="14">
        <v>8341</v>
      </c>
      <c r="B88" s="15" t="s">
        <v>713</v>
      </c>
      <c r="C88" s="14" t="s">
        <v>709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35.25" customHeight="1">
      <c r="A89" s="14">
        <v>8350</v>
      </c>
      <c r="B89" s="15" t="s">
        <v>714</v>
      </c>
      <c r="C89" s="14" t="s">
        <v>711</v>
      </c>
      <c r="D89" s="16">
        <f>SUM(E89,F89)</f>
        <v>0</v>
      </c>
      <c r="E89" s="16">
        <v>0</v>
      </c>
      <c r="F89" s="16" t="s">
        <v>18</v>
      </c>
      <c r="G89" s="16">
        <f>SUM(H89,I89)</f>
        <v>0</v>
      </c>
      <c r="H89" s="16">
        <v>0</v>
      </c>
      <c r="I89" s="16" t="s">
        <v>18</v>
      </c>
      <c r="J89" s="16">
        <f>SUM(K89,L89)</f>
        <v>0</v>
      </c>
      <c r="K89" s="16">
        <v>0</v>
      </c>
      <c r="L89" s="16" t="s">
        <v>18</v>
      </c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2.75" customHeight="1">
      <c r="D93" s="23"/>
      <c r="E93" s="23"/>
      <c r="F93" s="23"/>
      <c r="G93" s="23"/>
      <c r="H93" s="23"/>
      <c r="I93" s="23"/>
      <c r="J93" s="23"/>
      <c r="K93" s="23"/>
      <c r="L93" s="23"/>
    </row>
  </sheetData>
  <mergeCells count="9">
    <mergeCell ref="A1:K1"/>
    <mergeCell ref="A4:L4"/>
    <mergeCell ref="D6:F6"/>
    <mergeCell ref="A3:L3"/>
    <mergeCell ref="E7:F7"/>
    <mergeCell ref="G6:I6"/>
    <mergeCell ref="H7:I7"/>
    <mergeCell ref="J6:L6"/>
    <mergeCell ref="K7:L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2025-01-24T14:11:14Z</cp:lastPrinted>
  <dcterms:created xsi:type="dcterms:W3CDTF">2024-04-01T11:43:50Z</dcterms:created>
  <dcterms:modified xsi:type="dcterms:W3CDTF">2025-01-24T14:16:18Z</dcterms:modified>
</cp:coreProperties>
</file>