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ownloads\"/>
    </mc:Choice>
  </mc:AlternateContent>
  <bookViews>
    <workbookView xWindow="0" yWindow="0" windowWidth="22950" windowHeight="8205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E54" i="2" l="1"/>
  <c r="F54" i="2"/>
  <c r="G54" i="2"/>
  <c r="I51" i="2"/>
  <c r="I48" i="2"/>
  <c r="I49" i="2"/>
  <c r="I50" i="2"/>
  <c r="I40" i="2"/>
  <c r="I41" i="2"/>
  <c r="I43" i="2"/>
  <c r="I44" i="2"/>
  <c r="I31" i="2"/>
  <c r="I32" i="2"/>
  <c r="I33" i="2"/>
  <c r="I35" i="2"/>
  <c r="I29" i="2"/>
  <c r="I21" i="2"/>
  <c r="I22" i="2"/>
  <c r="I18" i="2"/>
  <c r="H45" i="2" l="1"/>
  <c r="I45" i="2" s="1"/>
  <c r="H42" i="2"/>
  <c r="I42" i="2" s="1"/>
  <c r="H37" i="2"/>
  <c r="H39" i="2"/>
  <c r="H34" i="2"/>
  <c r="I34" i="2" s="1"/>
  <c r="H30" i="2"/>
  <c r="I30" i="2" s="1"/>
  <c r="H28" i="2"/>
  <c r="H26" i="2"/>
  <c r="H54" i="2" l="1"/>
  <c r="I24" i="2"/>
  <c r="I47" i="2"/>
  <c r="I39" i="2"/>
  <c r="I37" i="2"/>
  <c r="I28" i="2"/>
  <c r="I26" i="2"/>
  <c r="I20" i="2"/>
  <c r="I17" i="2"/>
  <c r="I54" i="2" l="1"/>
</calcChain>
</file>

<file path=xl/sharedStrings.xml><?xml version="1.0" encoding="utf-8"?>
<sst xmlns="http://schemas.openxmlformats.org/spreadsheetml/2006/main" count="74" uniqueCount="62">
  <si>
    <t>Հ/հ</t>
  </si>
  <si>
    <t>Հաստիքի անվանումը</t>
  </si>
  <si>
    <t>Քաղաքական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</si>
  <si>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</si>
  <si>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</si>
  <si>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</si>
  <si>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</si>
  <si>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</si>
  <si>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</si>
  <si>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</si>
  <si>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</si>
  <si>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Տեխնիկական սպասարկման անձնակազմ</t>
  </si>
  <si>
    <t>Վարորդ</t>
  </si>
  <si>
    <t>Հավաքարար</t>
  </si>
  <si>
    <t>ԸՆԴԱՄԵՆԸ</t>
  </si>
  <si>
    <t>Բյուրեղավան համայնքի ավագանու</t>
  </si>
  <si>
    <t>2. Աշխատակազմի հաստիքացուցակը և պաշտոնային դրույքաչափերը`</t>
  </si>
  <si>
    <t>Պաշտոնային դրույքաչափ, ՀՀ դրամ</t>
  </si>
  <si>
    <t>Հայեցողական պաշտոններ</t>
  </si>
  <si>
    <r>
      <t>Վարչական</t>
    </r>
    <r>
      <rPr>
        <sz val="10"/>
        <color theme="1"/>
        <rFont val="GHEA Mariam"/>
        <family val="3"/>
      </rPr>
      <t xml:space="preserve"> </t>
    </r>
    <r>
      <rPr>
        <b/>
        <sz val="10"/>
        <color theme="1"/>
        <rFont val="GHEA Mariam"/>
        <family val="3"/>
      </rPr>
      <t>պաշտոններ</t>
    </r>
  </si>
  <si>
    <t>Վարչական ղեկավար</t>
  </si>
  <si>
    <t>Համայնքային ծառայության հաստիքներ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</si>
  <si>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</si>
  <si>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</si>
  <si>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</si>
  <si>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</si>
  <si>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</si>
  <si>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</si>
  <si>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Պաշտոնի
ծածկագիր</t>
  </si>
  <si>
    <t>Աշխատավարձի չափը,
 ՀՀ դրամ</t>
  </si>
  <si>
    <t>Հավելա-վճար</t>
  </si>
  <si>
    <t>Հաստի-քային միավոր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</si>
  <si>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</si>
  <si>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</si>
  <si>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</si>
  <si>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</si>
  <si>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</si>
  <si>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</si>
  <si>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</si>
  <si>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</si>
  <si>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</si>
  <si>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</si>
  <si>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</si>
  <si>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</si>
  <si>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</si>
  <si>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</si>
  <si>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</si>
  <si>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</si>
  <si>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Ֆինանսատնտեսագիտական, եկամուտների հաշվառման և հավաքագրման, ծրագրերի կազմման և համակարգման բաժին</t>
  </si>
  <si>
    <t>Հավե-լում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</si>
  <si>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</si>
  <si>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</si>
  <si>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2020 ԹՎԱԿԱՆԻ  ԱՇԽԱՏՈՂՆԵՐԻ  ՔԱՆԱԿԸ, ՀԱՍՏԻՔԱՑՈՒՑԱԿԸ ԵՎ ՊԱՇՏՈՆԱՅԻՆ ԴՐՈՒՅՔԱՉԱՓԵՐԸ</t>
    </r>
  </si>
  <si>
    <t>Քաղաքացիական աշխատանք իրականացնող</t>
  </si>
  <si>
    <t>Իրավաբան</t>
  </si>
  <si>
    <t>3.1-5</t>
  </si>
  <si>
    <t>1. Աշխատողների քանակը` 31</t>
  </si>
  <si>
    <t>Համայնքի ղեկավարի մամուլի քարտուղար</t>
  </si>
  <si>
    <t>Հավելված</t>
  </si>
  <si>
    <t xml:space="preserve">«Հավելված N 2 </t>
  </si>
  <si>
    <t>2019 թվականի դեկտեմբերի  27-ի N 75–Ա որոշման»</t>
  </si>
  <si>
    <t>2020 թվականի մարտի   13-ի N ____–Ա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</si>
</sst>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0"/>
      <color rgb="FF000000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b/>
      <sz val="9"/>
      <color theme="1"/>
      <name val="GHEA Mariam"/>
      <charset val="204"/>
    </font>
    <font>
      <sz val="10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0" fillId="0" borderId="0" xfId="0" applyNumberFormat="1"/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tabSelected="1" topLeftCell="A43" workbookViewId="0">
      <selection activeCell="L57" sqref="L57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0.42578125" style="15" customWidth="1"/>
    <col min="5" max="5" width="7.85546875" customWidth="1"/>
    <col min="6" max="6" width="13.85546875" customWidth="1"/>
    <col min="7" max="7" width="8.85546875" customWidth="1"/>
    <col min="9" max="9" width="15" customWidth="1"/>
    <col min="13" max="13" width="10.140625" bestFit="1" customWidth="1"/>
  </cols>
  <sheetData>
    <row r="1" spans="2:9" x14ac:dyDescent="0.25">
      <c r="I1" s="19" t="s">
        <v>58</v>
      </c>
    </row>
    <row r="2" spans="2:9" x14ac:dyDescent="0.25">
      <c r="I2" s="29" t="s">
        <v>15</v>
      </c>
    </row>
    <row r="3" spans="2:9" x14ac:dyDescent="0.25">
      <c r="E3" s="31" t="s">
        <v>61</v>
      </c>
      <c r="F3" s="31"/>
      <c r="G3" s="31"/>
      <c r="H3" s="31"/>
      <c r="I3" s="31"/>
    </row>
    <row r="5" spans="2:9" x14ac:dyDescent="0.25">
      <c r="I5" s="19" t="s">
        <v>59</v>
      </c>
    </row>
    <row r="6" spans="2:9" x14ac:dyDescent="0.25">
      <c r="I6" s="1" t="s">
        <v>15</v>
      </c>
    </row>
    <row r="7" spans="2:9" x14ac:dyDescent="0.25">
      <c r="E7" s="31" t="s">
        <v>60</v>
      </c>
      <c r="F7" s="31"/>
      <c r="G7" s="31"/>
      <c r="H7" s="31"/>
      <c r="I7" s="31"/>
    </row>
    <row r="8" spans="2:9" ht="16.5" x14ac:dyDescent="0.25">
      <c r="B8" s="2"/>
    </row>
    <row r="9" spans="2:9" ht="66" customHeight="1" x14ac:dyDescent="0.25">
      <c r="B9" s="33" t="s">
        <v>52</v>
      </c>
      <c r="C9" s="34"/>
      <c r="D9" s="34"/>
      <c r="E9" s="34"/>
      <c r="F9" s="34"/>
      <c r="G9" s="34"/>
      <c r="H9" s="34"/>
      <c r="I9" s="34"/>
    </row>
    <row r="10" spans="2:9" ht="16.5" x14ac:dyDescent="0.25">
      <c r="B10" s="3"/>
    </row>
    <row r="11" spans="2:9" ht="16.5" x14ac:dyDescent="0.25">
      <c r="B11" s="32" t="s">
        <v>56</v>
      </c>
      <c r="C11" s="32"/>
      <c r="D11" s="32"/>
      <c r="E11" s="32"/>
      <c r="F11" s="4"/>
    </row>
    <row r="12" spans="2:9" ht="24.75" customHeight="1" x14ac:dyDescent="0.25">
      <c r="B12" s="4" t="s">
        <v>16</v>
      </c>
      <c r="C12" s="4"/>
      <c r="D12" s="4"/>
      <c r="E12" s="4"/>
      <c r="F12" s="4"/>
    </row>
    <row r="13" spans="2:9" ht="16.5" x14ac:dyDescent="0.25">
      <c r="B13" s="3"/>
    </row>
    <row r="14" spans="2:9" ht="51.75" customHeight="1" x14ac:dyDescent="0.25">
      <c r="B14" s="5" t="s">
        <v>0</v>
      </c>
      <c r="C14" s="5" t="s">
        <v>1</v>
      </c>
      <c r="D14" s="11" t="s">
        <v>28</v>
      </c>
      <c r="E14" s="5" t="s">
        <v>31</v>
      </c>
      <c r="F14" s="5" t="s">
        <v>17</v>
      </c>
      <c r="G14" s="5" t="s">
        <v>49</v>
      </c>
      <c r="H14" s="5" t="s">
        <v>30</v>
      </c>
      <c r="I14" s="5" t="s">
        <v>29</v>
      </c>
    </row>
    <row r="15" spans="2:9" x14ac:dyDescent="0.25">
      <c r="B15" s="6">
        <v>1</v>
      </c>
      <c r="C15" s="6">
        <v>2</v>
      </c>
      <c r="D15" s="12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</row>
    <row r="16" spans="2:9" ht="15.75" customHeight="1" x14ac:dyDescent="0.25">
      <c r="B16" s="37" t="s">
        <v>2</v>
      </c>
      <c r="C16" s="37"/>
      <c r="D16" s="37"/>
      <c r="E16" s="37"/>
      <c r="F16" s="37"/>
      <c r="G16" s="37"/>
      <c r="H16" s="37"/>
      <c r="I16" s="37"/>
    </row>
    <row r="17" spans="2:13" ht="18" customHeight="1" x14ac:dyDescent="0.25">
      <c r="B17" s="5">
        <v>1</v>
      </c>
      <c r="C17" s="7" t="s">
        <v>3</v>
      </c>
      <c r="D17" s="11"/>
      <c r="E17" s="5">
        <v>1</v>
      </c>
      <c r="F17" s="5">
        <v>360000</v>
      </c>
      <c r="G17" s="5"/>
      <c r="H17" s="5"/>
      <c r="I17" s="5">
        <f>F17+G17+H17</f>
        <v>360000</v>
      </c>
    </row>
    <row r="18" spans="2:13" ht="18" customHeight="1" x14ac:dyDescent="0.25">
      <c r="B18" s="5">
        <v>2</v>
      </c>
      <c r="C18" s="7" t="s">
        <v>4</v>
      </c>
      <c r="D18" s="11"/>
      <c r="E18" s="5">
        <v>1</v>
      </c>
      <c r="F18" s="5">
        <v>253000</v>
      </c>
      <c r="G18" s="5"/>
      <c r="H18" s="5"/>
      <c r="I18" s="5">
        <f>F18+G18+H18</f>
        <v>253000</v>
      </c>
    </row>
    <row r="19" spans="2:13" ht="18" customHeight="1" x14ac:dyDescent="0.25">
      <c r="B19" s="37" t="s">
        <v>18</v>
      </c>
      <c r="C19" s="37"/>
      <c r="D19" s="37"/>
      <c r="E19" s="37"/>
      <c r="F19" s="37"/>
      <c r="G19" s="37"/>
      <c r="H19" s="37"/>
      <c r="I19" s="37"/>
    </row>
    <row r="20" spans="2:13" ht="27" customHeight="1" x14ac:dyDescent="0.25">
      <c r="B20" s="5">
        <v>3</v>
      </c>
      <c r="C20" s="7" t="s">
        <v>5</v>
      </c>
      <c r="D20" s="11"/>
      <c r="E20" s="5">
        <v>1</v>
      </c>
      <c r="F20" s="5">
        <v>182000</v>
      </c>
      <c r="G20" s="5"/>
      <c r="H20" s="5"/>
      <c r="I20" s="5">
        <f>F20+G20+H20</f>
        <v>182000</v>
      </c>
    </row>
    <row r="21" spans="2:13" ht="18" customHeight="1" x14ac:dyDescent="0.25">
      <c r="B21" s="5">
        <v>4</v>
      </c>
      <c r="C21" s="7" t="s">
        <v>6</v>
      </c>
      <c r="D21" s="11"/>
      <c r="E21" s="5">
        <v>1</v>
      </c>
      <c r="F21" s="5">
        <v>171000</v>
      </c>
      <c r="G21" s="5"/>
      <c r="H21" s="5"/>
      <c r="I21" s="5">
        <f t="shared" ref="I21:I22" si="0">F21+G21+H21</f>
        <v>171000</v>
      </c>
    </row>
    <row r="22" spans="2:13" ht="33" customHeight="1" x14ac:dyDescent="0.25">
      <c r="B22" s="5">
        <v>5</v>
      </c>
      <c r="C22" s="7" t="s">
        <v>57</v>
      </c>
      <c r="D22" s="11"/>
      <c r="E22" s="5">
        <v>1</v>
      </c>
      <c r="F22" s="5">
        <v>171000</v>
      </c>
      <c r="G22" s="5"/>
      <c r="H22" s="5"/>
      <c r="I22" s="5">
        <f t="shared" si="0"/>
        <v>171000</v>
      </c>
    </row>
    <row r="23" spans="2:13" ht="18" customHeight="1" x14ac:dyDescent="0.25">
      <c r="B23" s="37" t="s">
        <v>19</v>
      </c>
      <c r="C23" s="37"/>
      <c r="D23" s="37"/>
      <c r="E23" s="37"/>
      <c r="F23" s="37"/>
      <c r="G23" s="37"/>
      <c r="H23" s="37"/>
      <c r="I23" s="37"/>
    </row>
    <row r="24" spans="2:13" ht="18" customHeight="1" x14ac:dyDescent="0.25">
      <c r="B24" s="5">
        <v>6</v>
      </c>
      <c r="C24" s="7" t="s">
        <v>20</v>
      </c>
      <c r="D24" s="11"/>
      <c r="E24" s="5">
        <v>2</v>
      </c>
      <c r="F24" s="5">
        <v>220000</v>
      </c>
      <c r="G24" s="5"/>
      <c r="H24" s="5"/>
      <c r="I24" s="5">
        <f>(F24+G24+H24)*2</f>
        <v>440000</v>
      </c>
      <c r="M24" s="16"/>
    </row>
    <row r="25" spans="2:13" ht="18" customHeight="1" x14ac:dyDescent="0.25">
      <c r="B25" s="37" t="s">
        <v>21</v>
      </c>
      <c r="C25" s="37"/>
      <c r="D25" s="37"/>
      <c r="E25" s="37"/>
      <c r="F25" s="37"/>
      <c r="G25" s="37"/>
      <c r="H25" s="37"/>
      <c r="I25" s="37"/>
    </row>
    <row r="26" spans="2:13" ht="18" customHeight="1" x14ac:dyDescent="0.25">
      <c r="B26" s="5">
        <v>7</v>
      </c>
      <c r="C26" s="7" t="s">
        <v>7</v>
      </c>
      <c r="D26" s="11" t="s">
        <v>32</v>
      </c>
      <c r="E26" s="5">
        <v>1</v>
      </c>
      <c r="F26" s="5">
        <v>235000</v>
      </c>
      <c r="G26" s="5"/>
      <c r="H26" s="5">
        <f>F26*5/100</f>
        <v>11750</v>
      </c>
      <c r="I26" s="5">
        <f>F26+G26+H26</f>
        <v>246750</v>
      </c>
    </row>
    <row r="27" spans="2:13" ht="27" customHeight="1" x14ac:dyDescent="0.25">
      <c r="B27" s="36" t="s">
        <v>48</v>
      </c>
      <c r="C27" s="36"/>
      <c r="D27" s="36"/>
      <c r="E27" s="36"/>
      <c r="F27" s="36"/>
      <c r="G27" s="36"/>
      <c r="H27" s="36"/>
      <c r="I27" s="36"/>
    </row>
    <row r="28" spans="2:13" ht="18" customHeight="1" x14ac:dyDescent="0.25">
      <c r="B28" s="5">
        <v>8</v>
      </c>
      <c r="C28" s="7" t="s">
        <v>8</v>
      </c>
      <c r="D28" s="11" t="s">
        <v>33</v>
      </c>
      <c r="E28" s="5">
        <v>1</v>
      </c>
      <c r="F28" s="5">
        <v>204000</v>
      </c>
      <c r="G28" s="10"/>
      <c r="H28" s="5">
        <f>(F28*5/100)+(F28*15/100)</f>
        <v>40800</v>
      </c>
      <c r="I28" s="5">
        <f>F28+G28+H28</f>
        <v>244800</v>
      </c>
    </row>
    <row r="29" spans="2:13" ht="18" customHeight="1" x14ac:dyDescent="0.25">
      <c r="B29" s="5">
        <v>9</v>
      </c>
      <c r="C29" s="7" t="s">
        <v>9</v>
      </c>
      <c r="D29" s="11" t="s">
        <v>34</v>
      </c>
      <c r="E29" s="5">
        <v>1</v>
      </c>
      <c r="F29" s="5">
        <v>171000</v>
      </c>
      <c r="G29" s="5"/>
      <c r="H29" s="5"/>
      <c r="I29" s="5">
        <f t="shared" ref="I29:I35" si="1">F29+G29+H29</f>
        <v>171000</v>
      </c>
    </row>
    <row r="30" spans="2:13" ht="18" customHeight="1" x14ac:dyDescent="0.25">
      <c r="B30" s="5">
        <v>10</v>
      </c>
      <c r="C30" s="7" t="s">
        <v>10</v>
      </c>
      <c r="D30" s="11" t="s">
        <v>37</v>
      </c>
      <c r="E30" s="5">
        <v>1</v>
      </c>
      <c r="F30" s="5">
        <v>154000</v>
      </c>
      <c r="G30" s="5"/>
      <c r="H30" s="5">
        <f>(F30*5/100)+(F30*15/100)</f>
        <v>30800</v>
      </c>
      <c r="I30" s="5">
        <f t="shared" si="1"/>
        <v>184800</v>
      </c>
    </row>
    <row r="31" spans="2:13" ht="18" customHeight="1" x14ac:dyDescent="0.25">
      <c r="B31" s="5">
        <v>11</v>
      </c>
      <c r="C31" s="7" t="s">
        <v>10</v>
      </c>
      <c r="D31" s="11" t="s">
        <v>38</v>
      </c>
      <c r="E31" s="5">
        <v>1</v>
      </c>
      <c r="F31" s="5">
        <v>154000</v>
      </c>
      <c r="G31" s="5"/>
      <c r="H31" s="5"/>
      <c r="I31" s="5">
        <f t="shared" si="1"/>
        <v>154000</v>
      </c>
    </row>
    <row r="32" spans="2:13" ht="18" customHeight="1" x14ac:dyDescent="0.25">
      <c r="B32" s="20">
        <v>12</v>
      </c>
      <c r="C32" s="21" t="s">
        <v>10</v>
      </c>
      <c r="D32" s="23" t="s">
        <v>55</v>
      </c>
      <c r="E32" s="20">
        <v>1</v>
      </c>
      <c r="F32" s="20">
        <v>154000</v>
      </c>
      <c r="G32" s="20"/>
      <c r="H32" s="22"/>
      <c r="I32" s="5">
        <f t="shared" si="1"/>
        <v>154000</v>
      </c>
    </row>
    <row r="33" spans="2:9" ht="18" customHeight="1" x14ac:dyDescent="0.25">
      <c r="B33" s="5">
        <v>13</v>
      </c>
      <c r="C33" s="7" t="s">
        <v>22</v>
      </c>
      <c r="D33" s="11" t="s">
        <v>39</v>
      </c>
      <c r="E33" s="5">
        <v>1</v>
      </c>
      <c r="F33" s="5">
        <v>138000</v>
      </c>
      <c r="G33" s="5"/>
      <c r="H33" s="8"/>
      <c r="I33" s="5">
        <f t="shared" si="1"/>
        <v>138000</v>
      </c>
    </row>
    <row r="34" spans="2:9" ht="18" customHeight="1" x14ac:dyDescent="0.25">
      <c r="B34" s="5">
        <v>14</v>
      </c>
      <c r="C34" s="7" t="s">
        <v>22</v>
      </c>
      <c r="D34" s="11" t="s">
        <v>40</v>
      </c>
      <c r="E34" s="5">
        <v>1</v>
      </c>
      <c r="F34" s="5">
        <v>138000</v>
      </c>
      <c r="G34" s="5"/>
      <c r="H34" s="5">
        <f>(F34*5/100)+(F34*10/100)</f>
        <v>20700</v>
      </c>
      <c r="I34" s="5">
        <f t="shared" si="1"/>
        <v>158700</v>
      </c>
    </row>
    <row r="35" spans="2:9" ht="18" customHeight="1" x14ac:dyDescent="0.25">
      <c r="B35" s="5">
        <v>15</v>
      </c>
      <c r="C35" s="7" t="s">
        <v>23</v>
      </c>
      <c r="D35" s="11" t="s">
        <v>41</v>
      </c>
      <c r="E35" s="5">
        <v>1</v>
      </c>
      <c r="F35" s="5">
        <v>121000</v>
      </c>
      <c r="G35" s="5"/>
      <c r="H35" s="8"/>
      <c r="I35" s="5">
        <f t="shared" si="1"/>
        <v>121000</v>
      </c>
    </row>
    <row r="36" spans="2:9" ht="14.25" customHeight="1" x14ac:dyDescent="0.25">
      <c r="B36" s="36" t="s">
        <v>24</v>
      </c>
      <c r="C36" s="36"/>
      <c r="D36" s="36"/>
      <c r="E36" s="36"/>
      <c r="F36" s="36"/>
      <c r="G36" s="36"/>
      <c r="H36" s="36"/>
      <c r="I36" s="36"/>
    </row>
    <row r="37" spans="2:9" ht="18" customHeight="1" x14ac:dyDescent="0.25">
      <c r="B37" s="5">
        <v>16</v>
      </c>
      <c r="C37" s="7" t="s">
        <v>8</v>
      </c>
      <c r="D37" s="11" t="s">
        <v>42</v>
      </c>
      <c r="E37" s="5">
        <v>1</v>
      </c>
      <c r="F37" s="5">
        <v>204000</v>
      </c>
      <c r="G37" s="5"/>
      <c r="H37" s="5">
        <f>F37*10/100</f>
        <v>20400</v>
      </c>
      <c r="I37" s="5">
        <f>F37+G37+H37</f>
        <v>224400</v>
      </c>
    </row>
    <row r="38" spans="2:9" ht="14.25" customHeight="1" x14ac:dyDescent="0.25">
      <c r="B38" s="36" t="s">
        <v>25</v>
      </c>
      <c r="C38" s="36"/>
      <c r="D38" s="36"/>
      <c r="E38" s="36"/>
      <c r="F38" s="36"/>
      <c r="G38" s="36"/>
      <c r="H38" s="36"/>
      <c r="I38" s="36"/>
    </row>
    <row r="39" spans="2:9" ht="18" customHeight="1" x14ac:dyDescent="0.25">
      <c r="B39" s="5">
        <v>17</v>
      </c>
      <c r="C39" s="7" t="s">
        <v>9</v>
      </c>
      <c r="D39" s="11" t="s">
        <v>35</v>
      </c>
      <c r="E39" s="5">
        <v>1</v>
      </c>
      <c r="F39" s="5">
        <v>171000</v>
      </c>
      <c r="G39" s="5"/>
      <c r="H39" s="5">
        <f>F39*5/100</f>
        <v>8550</v>
      </c>
      <c r="I39" s="5">
        <f t="shared" ref="I39:I45" si="2">F39+G39+H39</f>
        <v>179550</v>
      </c>
    </row>
    <row r="40" spans="2:9" ht="18" customHeight="1" x14ac:dyDescent="0.25">
      <c r="B40" s="24">
        <v>18</v>
      </c>
      <c r="C40" s="25" t="s">
        <v>9</v>
      </c>
      <c r="D40" s="26" t="s">
        <v>36</v>
      </c>
      <c r="E40" s="24">
        <v>1</v>
      </c>
      <c r="F40" s="24">
        <v>171000</v>
      </c>
      <c r="G40" s="24"/>
      <c r="H40" s="24"/>
      <c r="I40" s="5">
        <f t="shared" si="2"/>
        <v>171000</v>
      </c>
    </row>
    <row r="41" spans="2:9" ht="18" customHeight="1" x14ac:dyDescent="0.25">
      <c r="B41" s="5">
        <v>19</v>
      </c>
      <c r="C41" s="7" t="s">
        <v>10</v>
      </c>
      <c r="D41" s="11" t="s">
        <v>43</v>
      </c>
      <c r="E41" s="5">
        <v>1</v>
      </c>
      <c r="F41" s="5">
        <v>154000</v>
      </c>
      <c r="G41" s="5"/>
      <c r="H41" s="5"/>
      <c r="I41" s="5">
        <f t="shared" si="2"/>
        <v>154000</v>
      </c>
    </row>
    <row r="42" spans="2:9" ht="18" customHeight="1" x14ac:dyDescent="0.25">
      <c r="B42" s="5">
        <v>20</v>
      </c>
      <c r="C42" s="7" t="s">
        <v>10</v>
      </c>
      <c r="D42" s="11" t="s">
        <v>44</v>
      </c>
      <c r="E42" s="5">
        <v>1</v>
      </c>
      <c r="F42" s="5">
        <v>154000</v>
      </c>
      <c r="G42" s="5"/>
      <c r="H42" s="5">
        <f>F42*10/100</f>
        <v>15400</v>
      </c>
      <c r="I42" s="5">
        <f t="shared" si="2"/>
        <v>169400</v>
      </c>
    </row>
    <row r="43" spans="2:9" ht="18" customHeight="1" x14ac:dyDescent="0.25">
      <c r="B43" s="5">
        <v>21</v>
      </c>
      <c r="C43" s="7" t="s">
        <v>22</v>
      </c>
      <c r="D43" s="11" t="s">
        <v>45</v>
      </c>
      <c r="E43" s="5">
        <v>1</v>
      </c>
      <c r="F43" s="5">
        <v>138000</v>
      </c>
      <c r="G43" s="5"/>
      <c r="H43" s="5"/>
      <c r="I43" s="5">
        <f t="shared" si="2"/>
        <v>138000</v>
      </c>
    </row>
    <row r="44" spans="2:9" ht="18" customHeight="1" x14ac:dyDescent="0.25">
      <c r="B44" s="5">
        <v>22</v>
      </c>
      <c r="C44" s="7" t="s">
        <v>22</v>
      </c>
      <c r="D44" s="11" t="s">
        <v>46</v>
      </c>
      <c r="E44" s="5">
        <v>1</v>
      </c>
      <c r="F44" s="5">
        <v>138000</v>
      </c>
      <c r="G44" s="5"/>
      <c r="H44" s="5"/>
      <c r="I44" s="5">
        <f t="shared" si="2"/>
        <v>138000</v>
      </c>
    </row>
    <row r="45" spans="2:9" ht="18" customHeight="1" x14ac:dyDescent="0.25">
      <c r="B45" s="5">
        <v>23</v>
      </c>
      <c r="C45" s="7" t="s">
        <v>23</v>
      </c>
      <c r="D45" s="11" t="s">
        <v>47</v>
      </c>
      <c r="E45" s="5">
        <v>1</v>
      </c>
      <c r="F45" s="5">
        <v>121000</v>
      </c>
      <c r="G45" s="5"/>
      <c r="H45" s="5">
        <f>(F45*5/100)+(F45*5/100)</f>
        <v>12100</v>
      </c>
      <c r="I45" s="5">
        <f t="shared" si="2"/>
        <v>133100</v>
      </c>
    </row>
    <row r="46" spans="2:9" ht="18" customHeight="1" x14ac:dyDescent="0.25">
      <c r="B46" s="35" t="s">
        <v>11</v>
      </c>
      <c r="C46" s="35"/>
      <c r="D46" s="35"/>
      <c r="E46" s="35"/>
      <c r="F46" s="35"/>
      <c r="G46" s="35"/>
      <c r="H46" s="35"/>
      <c r="I46" s="35"/>
    </row>
    <row r="47" spans="2:9" ht="30" customHeight="1" x14ac:dyDescent="0.25">
      <c r="B47" s="24">
        <v>24</v>
      </c>
      <c r="C47" s="25" t="s">
        <v>50</v>
      </c>
      <c r="D47" s="27"/>
      <c r="E47" s="24">
        <v>1</v>
      </c>
      <c r="F47" s="24">
        <v>198000</v>
      </c>
      <c r="G47" s="25"/>
      <c r="H47" s="24"/>
      <c r="I47" s="24">
        <f>F47+G47+H47</f>
        <v>198000</v>
      </c>
    </row>
    <row r="48" spans="2:9" ht="18" customHeight="1" x14ac:dyDescent="0.25">
      <c r="B48" s="5">
        <v>25</v>
      </c>
      <c r="C48" s="7" t="s">
        <v>26</v>
      </c>
      <c r="D48" s="14"/>
      <c r="E48" s="5">
        <v>1</v>
      </c>
      <c r="F48" s="5">
        <v>143000</v>
      </c>
      <c r="G48" s="7"/>
      <c r="H48" s="5"/>
      <c r="I48" s="24">
        <f t="shared" ref="I48:I50" si="3">F48+G48+H48</f>
        <v>143000</v>
      </c>
    </row>
    <row r="49" spans="2:11" ht="18" customHeight="1" x14ac:dyDescent="0.25">
      <c r="B49" s="5">
        <v>26</v>
      </c>
      <c r="C49" s="7" t="s">
        <v>12</v>
      </c>
      <c r="D49" s="11"/>
      <c r="E49" s="5">
        <v>1</v>
      </c>
      <c r="F49" s="5">
        <v>143000</v>
      </c>
      <c r="G49" s="7"/>
      <c r="H49" s="5"/>
      <c r="I49" s="24">
        <f t="shared" si="3"/>
        <v>143000</v>
      </c>
    </row>
    <row r="50" spans="2:11" ht="18" customHeight="1" x14ac:dyDescent="0.25">
      <c r="B50" s="5">
        <v>27</v>
      </c>
      <c r="C50" s="7" t="s">
        <v>27</v>
      </c>
      <c r="D50" s="11"/>
      <c r="E50" s="5">
        <v>1</v>
      </c>
      <c r="F50" s="5">
        <v>121000</v>
      </c>
      <c r="G50" s="5"/>
      <c r="H50" s="5"/>
      <c r="I50" s="24">
        <f t="shared" si="3"/>
        <v>121000</v>
      </c>
    </row>
    <row r="51" spans="2:11" ht="18" customHeight="1" x14ac:dyDescent="0.25">
      <c r="B51" s="5">
        <v>28</v>
      </c>
      <c r="C51" s="7" t="s">
        <v>13</v>
      </c>
      <c r="D51" s="11"/>
      <c r="E51" s="5">
        <v>2</v>
      </c>
      <c r="F51" s="5">
        <v>110000</v>
      </c>
      <c r="G51" s="5"/>
      <c r="H51" s="5"/>
      <c r="I51" s="24">
        <f>F51*2</f>
        <v>220000</v>
      </c>
    </row>
    <row r="52" spans="2:11" ht="18" customHeight="1" x14ac:dyDescent="0.25">
      <c r="B52" s="35" t="s">
        <v>53</v>
      </c>
      <c r="C52" s="35"/>
      <c r="D52" s="35"/>
      <c r="E52" s="35"/>
      <c r="F52" s="35"/>
      <c r="G52" s="35"/>
      <c r="H52" s="35"/>
      <c r="I52" s="35"/>
    </row>
    <row r="53" spans="2:11" ht="18" customHeight="1" x14ac:dyDescent="0.25">
      <c r="B53" s="5">
        <v>29</v>
      </c>
      <c r="C53" s="7" t="s">
        <v>54</v>
      </c>
      <c r="D53" s="11"/>
      <c r="E53" s="5">
        <v>1</v>
      </c>
      <c r="F53" s="5">
        <v>110000</v>
      </c>
      <c r="G53" s="5"/>
      <c r="H53" s="5"/>
      <c r="I53" s="5">
        <v>110000</v>
      </c>
    </row>
    <row r="54" spans="2:11" ht="18" customHeight="1" x14ac:dyDescent="0.25">
      <c r="B54" s="9"/>
      <c r="C54" s="10" t="s">
        <v>14</v>
      </c>
      <c r="D54" s="13"/>
      <c r="E54" s="28">
        <f>E17+E18+E20+E21+E22+E24+E26+E28+E29+E30+E31+E32+E33+E34+E35+E37+E39+E40+E41+E42+E43+E44+E45+E47+E48+E49+E50+E51+E53</f>
        <v>31</v>
      </c>
      <c r="F54" s="28">
        <f>F17+F18+F20+F21+F22+F24+F26+F28+F29+F30+F31+F32+F33+F34+F35+F37+F39+F40+F41+F42+F43+F44+F45+F47+F48+F49+F50+F51+F53</f>
        <v>4902000</v>
      </c>
      <c r="G54" s="28">
        <f>G17+G18+G20+G21+G22+G24+G26+G28+G29+G30+G31+G32+G33+G34+G35+G37+G39+G40+G41+G42+G43+G44+G45+G47+G48+G49+G50+G51+G53</f>
        <v>0</v>
      </c>
      <c r="H54" s="28">
        <f>H17+H18+H20+H21+H22+H24+H26+H28+H29+H30+H31+H32+H33+H34+H35+H37+H39+H40+H41+H42+H43+H44+H45+H47+H48+H49+H50+H51+H53</f>
        <v>160500</v>
      </c>
      <c r="I54" s="28">
        <f>I17+I18+I20+I21+I22+I24+I26+I28+I29+I30+I31+I32+I33+I34+I35+I37+I39+I40+I41+I42+I43+I44+I45+I47+I48+I49+I50+I51+I53</f>
        <v>5392500</v>
      </c>
      <c r="J54" s="17"/>
      <c r="K54" s="18"/>
    </row>
    <row r="55" spans="2:11" x14ac:dyDescent="0.25">
      <c r="F55" s="38"/>
    </row>
    <row r="58" spans="2:11" ht="16.5" x14ac:dyDescent="0.3">
      <c r="C58" s="30" t="s">
        <v>51</v>
      </c>
      <c r="D58" s="30"/>
      <c r="E58" s="30"/>
      <c r="F58" s="30"/>
      <c r="G58" s="30"/>
      <c r="H58" s="30"/>
      <c r="I58" s="30"/>
    </row>
  </sheetData>
  <mergeCells count="14">
    <mergeCell ref="E3:I3"/>
    <mergeCell ref="C58:I58"/>
    <mergeCell ref="E7:I7"/>
    <mergeCell ref="B11:E11"/>
    <mergeCell ref="B9:I9"/>
    <mergeCell ref="B46:I46"/>
    <mergeCell ref="B38:I38"/>
    <mergeCell ref="B36:I36"/>
    <mergeCell ref="B27:I27"/>
    <mergeCell ref="B25:I25"/>
    <mergeCell ref="B19:I19"/>
    <mergeCell ref="B23:I23"/>
    <mergeCell ref="B16:I16"/>
    <mergeCell ref="B52:I52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LILIT</cp:lastModifiedBy>
  <cp:lastPrinted>2020-01-10T10:40:32Z</cp:lastPrinted>
  <dcterms:created xsi:type="dcterms:W3CDTF">2017-11-09T07:14:30Z</dcterms:created>
  <dcterms:modified xsi:type="dcterms:W3CDTF">2020-03-03T09:02:25Z</dcterms:modified>
</cp:coreProperties>
</file>