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xr:revisionPtr revIDLastSave="0" documentId="13_ncr:1_{21AD01D7-7725-4925-90E5-FA7C4C627FC6}" xr6:coauthVersionLast="45" xr6:coauthVersionMax="45" xr10:uidLastSave="{00000000-0000-0000-0000-000000000000}"/>
  <bookViews>
    <workbookView xWindow="1980" yWindow="2430" windowWidth="26820" windowHeight="13770" xr2:uid="{00000000-000D-0000-FFFF-FFFF00000000}"/>
  </bookViews>
  <sheets>
    <sheet name="2021" sheetId="2" r:id="rId1"/>
  </sheets>
  <calcPr calcId="191029"/>
</workbook>
</file>

<file path=xl/calcChain.xml><?xml version="1.0" encoding="utf-8"?>
<calcChain xmlns="http://schemas.openxmlformats.org/spreadsheetml/2006/main">
  <c r="G51" i="2" l="1"/>
  <c r="F51" i="2"/>
  <c r="E51" i="2" l="1"/>
  <c r="I48" i="2"/>
  <c r="I45" i="2"/>
  <c r="I46" i="2"/>
  <c r="I47" i="2"/>
  <c r="I37" i="2"/>
  <c r="I38" i="2"/>
  <c r="I40" i="2"/>
  <c r="I41" i="2"/>
  <c r="I28" i="2"/>
  <c r="I29" i="2"/>
  <c r="I30" i="2"/>
  <c r="I32" i="2"/>
  <c r="I26" i="2"/>
  <c r="I18" i="2"/>
  <c r="I19" i="2"/>
  <c r="I15" i="2"/>
  <c r="I42" i="2" l="1"/>
  <c r="H39" i="2"/>
  <c r="I39" i="2" s="1"/>
  <c r="H34" i="2"/>
  <c r="H31" i="2"/>
  <c r="I31" i="2" s="1"/>
  <c r="H27" i="2"/>
  <c r="I27" i="2" s="1"/>
  <c r="H25" i="2"/>
  <c r="H23" i="2"/>
  <c r="H51" i="2" l="1"/>
  <c r="I21" i="2"/>
  <c r="I44" i="2"/>
  <c r="I36" i="2"/>
  <c r="I34" i="2"/>
  <c r="I25" i="2"/>
  <c r="I23" i="2"/>
  <c r="I17" i="2"/>
  <c r="I14" i="2"/>
  <c r="I51" i="2" l="1"/>
</calcChain>
</file>

<file path=xl/sharedStrings.xml><?xml version="1.0" encoding="utf-8"?>
<sst xmlns="http://schemas.openxmlformats.org/spreadsheetml/2006/main" count="71" uniqueCount="60">
  <si>
    <t>Հ/հ</t>
  </si>
  <si>
    <t>Հաստիքի անվանումը</t>
  </si>
  <si>
    <t>Քաղաքական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</si>
  <si>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</si>
  <si>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</si>
  <si>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</si>
  <si>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</si>
  <si>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</si>
  <si>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</si>
  <si>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</si>
  <si>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Առաջատար մասնագետ</t>
  </si>
  <si>
    <t>Տեխնիկական սպասարկման անձնակազմ</t>
  </si>
  <si>
    <t>Վարորդ</t>
  </si>
  <si>
    <t>Հավաքարար</t>
  </si>
  <si>
    <t>ԸՆԴԱՄԵՆԸ</t>
  </si>
  <si>
    <t>Բյուրեղավան համայնքի ավագանու</t>
  </si>
  <si>
    <t>2. Աշխատակազմի հաստիքացուցակը և պաշտոնային դրույքաչափերը`</t>
  </si>
  <si>
    <t>Պաշտոնային դրույքաչափ, ՀՀ դրամ</t>
  </si>
  <si>
    <t>Հայեցողական պաշտոններ</t>
  </si>
  <si>
    <r>
      <t>Վարչական</t>
    </r>
    <r>
      <rPr>
        <sz val="10"/>
        <color theme="1"/>
        <rFont val="GHEA Mariam"/>
        <family val="3"/>
      </rPr>
      <t xml:space="preserve"> </t>
    </r>
    <r>
      <rPr>
        <b/>
        <sz val="10"/>
        <color theme="1"/>
        <rFont val="GHEA Mariam"/>
        <family val="3"/>
      </rPr>
      <t>պաշտոններ</t>
    </r>
  </si>
  <si>
    <t>Վարչական ղեկավար</t>
  </si>
  <si>
    <t>Համայնքային ծառայության հաստիքներ</t>
  </si>
  <si>
    <t>Առաջին կարգի մասնագետ</t>
  </si>
  <si>
    <t>Երկրորդ կարգի մասնագետ</t>
  </si>
  <si>
    <t>Ներքին աուդիտի բաժին</t>
  </si>
  <si>
    <t>Աշխատակազմ</t>
  </si>
  <si>
    <t>Տնտեսվար</t>
  </si>
  <si>
    <t>Գործավար</t>
  </si>
  <si>
    <t>Պաշտոնի
ծածկագիր</t>
  </si>
  <si>
    <t>Աշխատավարձի չափը,
 ՀՀ դրամ</t>
  </si>
  <si>
    <t>Հավելա-վճար</t>
  </si>
  <si>
    <t>Հաստի-քային միավոր</t>
  </si>
  <si>
    <t>1.2-1</t>
  </si>
  <si>
    <t>2.1-1</t>
  </si>
  <si>
    <t>2.3-2</t>
  </si>
  <si>
    <t>2.3-4</t>
  </si>
  <si>
    <t>2.3-5</t>
  </si>
  <si>
    <t>3.1-1</t>
  </si>
  <si>
    <t>3.1-2</t>
  </si>
  <si>
    <t>3.2-1</t>
  </si>
  <si>
    <t>3.2-2</t>
  </si>
  <si>
    <t>3.3-1</t>
  </si>
  <si>
    <t>2.1-2</t>
  </si>
  <si>
    <t>3.1-3</t>
  </si>
  <si>
    <t>3.1-4</t>
  </si>
  <si>
    <t>3.2-3</t>
  </si>
  <si>
    <t>3.2-4</t>
  </si>
  <si>
    <t>3.3-3</t>
  </si>
  <si>
    <t>Ֆինանսատնտեսագիտական, եկամուտների հաշվառման և հավաքագրման, ծրագրերի կազմման և համակարգման բաժին</t>
  </si>
  <si>
    <t>Հավե-լում</t>
  </si>
  <si>
    <t>Համակարգիչների, ցանցի և ծրագրերի սպասարկող</t>
  </si>
  <si>
    <t>ՀԱՄԱՅՆՔԻ ՂԵԿԱՎԱՐ՝                                                                           Հ. ԲԱԼԱՍՅԱՆ</t>
  </si>
  <si>
    <t>Քաղաքացիական աշխատանք իրականացնող</t>
  </si>
  <si>
    <t>Իրավաբան</t>
  </si>
  <si>
    <t>3.1-5</t>
  </si>
  <si>
    <t>1. Աշխատողների քանակը` 31</t>
  </si>
  <si>
    <t>Համայնքի ղեկավարի մամուլի քարտուղար</t>
  </si>
  <si>
    <r>
      <t xml:space="preserve">ՀԱՅԱՍՏԱՆԻ ՀԱՆՐԱՊԵՏՈՒԹՅԱՆ ԿՈՏԱՅՔԻ ՄԱՐԶԻ
</t>
    </r>
    <r>
      <rPr>
        <b/>
        <sz val="11"/>
        <color theme="1"/>
        <rFont val="GHEA Mariam"/>
        <family val="3"/>
      </rPr>
      <t xml:space="preserve"> ԲՅՈՒՐԵՂԱՎԱՆԻ ՀԱՄԱՅՆՔԱՊԵՏԱՐԱՆԻ ԱՇԽԱՏԱԿԱԶՄԻ
 2021 ԹՎԱԿԱՆԻ  ԱՇԽԱՏՈՂՆԵՐԻ  ՔԱՆԱԿԸ, ՀԱՍՏԻՔԱՑՈՒՑԱԿԸ ԵՎ ՊԱՇՏՈՆԱՅԻՆ ԴՐՈՒՅՔԱՉԱՓԵՐԸ</t>
    </r>
  </si>
  <si>
    <t xml:space="preserve">Հավելված N 2 </t>
  </si>
  <si>
    <t>2020 թվականի ______________  __-ի N ___–Ա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</si>
</sst>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0"/>
      <color rgb="FF000000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i/>
      <sz val="10"/>
      <color theme="1"/>
      <name val="GHEA Mariam"/>
      <family val="3"/>
    </font>
    <font>
      <b/>
      <sz val="9"/>
      <color theme="1"/>
      <name val="GHEA Mariam"/>
      <family val="3"/>
    </font>
    <font>
      <sz val="10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5"/>
  <sheetViews>
    <sheetView tabSelected="1" workbookViewId="0">
      <selection activeCell="N20" sqref="N20"/>
    </sheetView>
  </sheetViews>
  <sheetFormatPr defaultRowHeight="15" x14ac:dyDescent="0.25"/>
  <cols>
    <col min="1" max="1" width="2.42578125" customWidth="1"/>
    <col min="2" max="2" width="4.85546875" customWidth="1"/>
    <col min="3" max="3" width="32.42578125" customWidth="1"/>
    <col min="4" max="4" width="10.42578125" style="14" customWidth="1"/>
    <col min="5" max="5" width="7.85546875" customWidth="1"/>
    <col min="6" max="6" width="13.85546875" customWidth="1"/>
    <col min="7" max="7" width="8.85546875" customWidth="1"/>
    <col min="9" max="9" width="15" customWidth="1"/>
  </cols>
  <sheetData>
    <row r="2" spans="2:9" x14ac:dyDescent="0.25">
      <c r="I2" s="16" t="s">
        <v>58</v>
      </c>
    </row>
    <row r="3" spans="2:9" x14ac:dyDescent="0.25">
      <c r="I3" s="1" t="s">
        <v>15</v>
      </c>
    </row>
    <row r="4" spans="2:9" x14ac:dyDescent="0.25">
      <c r="E4" s="29" t="s">
        <v>59</v>
      </c>
      <c r="F4" s="29"/>
      <c r="G4" s="29"/>
      <c r="H4" s="29"/>
      <c r="I4" s="29"/>
    </row>
    <row r="5" spans="2:9" ht="16.5" x14ac:dyDescent="0.25">
      <c r="B5" s="2"/>
    </row>
    <row r="6" spans="2:9" ht="66" customHeight="1" x14ac:dyDescent="0.25">
      <c r="B6" s="31" t="s">
        <v>57</v>
      </c>
      <c r="C6" s="32"/>
      <c r="D6" s="32"/>
      <c r="E6" s="32"/>
      <c r="F6" s="32"/>
      <c r="G6" s="32"/>
      <c r="H6" s="32"/>
      <c r="I6" s="32"/>
    </row>
    <row r="7" spans="2:9" ht="16.5" x14ac:dyDescent="0.25">
      <c r="B7" s="3"/>
    </row>
    <row r="8" spans="2:9" ht="16.5" x14ac:dyDescent="0.25">
      <c r="B8" s="30" t="s">
        <v>55</v>
      </c>
      <c r="C8" s="30"/>
      <c r="D8" s="30"/>
      <c r="E8" s="30"/>
      <c r="F8" s="4"/>
    </row>
    <row r="9" spans="2:9" ht="24.75" customHeight="1" x14ac:dyDescent="0.25">
      <c r="B9" s="4" t="s">
        <v>16</v>
      </c>
      <c r="C9" s="4"/>
      <c r="D9" s="4"/>
      <c r="E9" s="4"/>
      <c r="F9" s="4"/>
    </row>
    <row r="10" spans="2:9" ht="16.5" x14ac:dyDescent="0.25">
      <c r="B10" s="3"/>
    </row>
    <row r="11" spans="2:9" ht="51.75" customHeight="1" x14ac:dyDescent="0.25">
      <c r="B11" s="5" t="s">
        <v>0</v>
      </c>
      <c r="C11" s="5" t="s">
        <v>1</v>
      </c>
      <c r="D11" s="10" t="s">
        <v>28</v>
      </c>
      <c r="E11" s="5" t="s">
        <v>31</v>
      </c>
      <c r="F11" s="5" t="s">
        <v>17</v>
      </c>
      <c r="G11" s="5" t="s">
        <v>49</v>
      </c>
      <c r="H11" s="5" t="s">
        <v>30</v>
      </c>
      <c r="I11" s="5" t="s">
        <v>29</v>
      </c>
    </row>
    <row r="12" spans="2:9" x14ac:dyDescent="0.25">
      <c r="B12" s="6">
        <v>1</v>
      </c>
      <c r="C12" s="6">
        <v>2</v>
      </c>
      <c r="D12" s="11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</row>
    <row r="13" spans="2:9" ht="15.75" customHeight="1" x14ac:dyDescent="0.25">
      <c r="B13" s="35" t="s">
        <v>2</v>
      </c>
      <c r="C13" s="35"/>
      <c r="D13" s="35"/>
      <c r="E13" s="35"/>
      <c r="F13" s="35"/>
      <c r="G13" s="35"/>
      <c r="H13" s="35"/>
      <c r="I13" s="35"/>
    </row>
    <row r="14" spans="2:9" ht="18" customHeight="1" x14ac:dyDescent="0.25">
      <c r="B14" s="5">
        <v>1</v>
      </c>
      <c r="C14" s="7" t="s">
        <v>3</v>
      </c>
      <c r="D14" s="10"/>
      <c r="E14" s="5">
        <v>1</v>
      </c>
      <c r="F14" s="5">
        <v>360000</v>
      </c>
      <c r="G14" s="5"/>
      <c r="H14" s="5"/>
      <c r="I14" s="5">
        <f>F14+G14+H14</f>
        <v>360000</v>
      </c>
    </row>
    <row r="15" spans="2:9" ht="18" customHeight="1" x14ac:dyDescent="0.25">
      <c r="B15" s="5">
        <v>2</v>
      </c>
      <c r="C15" s="7" t="s">
        <v>4</v>
      </c>
      <c r="D15" s="10"/>
      <c r="E15" s="5">
        <v>1</v>
      </c>
      <c r="F15" s="5">
        <v>253000</v>
      </c>
      <c r="G15" s="5"/>
      <c r="H15" s="5"/>
      <c r="I15" s="5">
        <f>F15+G15+H15</f>
        <v>253000</v>
      </c>
    </row>
    <row r="16" spans="2:9" ht="18" customHeight="1" x14ac:dyDescent="0.25">
      <c r="B16" s="35" t="s">
        <v>18</v>
      </c>
      <c r="C16" s="35"/>
      <c r="D16" s="35"/>
      <c r="E16" s="35"/>
      <c r="F16" s="35"/>
      <c r="G16" s="35"/>
      <c r="H16" s="35"/>
      <c r="I16" s="35"/>
    </row>
    <row r="17" spans="2:9" ht="27" customHeight="1" x14ac:dyDescent="0.25">
      <c r="B17" s="5">
        <v>3</v>
      </c>
      <c r="C17" s="7" t="s">
        <v>5</v>
      </c>
      <c r="D17" s="10"/>
      <c r="E17" s="5">
        <v>1</v>
      </c>
      <c r="F17" s="5">
        <v>210000</v>
      </c>
      <c r="G17" s="5"/>
      <c r="H17" s="5"/>
      <c r="I17" s="5">
        <f>F17+G17+H17</f>
        <v>210000</v>
      </c>
    </row>
    <row r="18" spans="2:9" ht="18" customHeight="1" x14ac:dyDescent="0.25">
      <c r="B18" s="5">
        <v>4</v>
      </c>
      <c r="C18" s="7" t="s">
        <v>6</v>
      </c>
      <c r="D18" s="10"/>
      <c r="E18" s="5">
        <v>1</v>
      </c>
      <c r="F18" s="5">
        <v>171000</v>
      </c>
      <c r="G18" s="5"/>
      <c r="H18" s="5"/>
      <c r="I18" s="5">
        <f t="shared" ref="I18:I19" si="0">F18+G18+H18</f>
        <v>171000</v>
      </c>
    </row>
    <row r="19" spans="2:9" ht="33" customHeight="1" x14ac:dyDescent="0.25">
      <c r="B19" s="5">
        <v>5</v>
      </c>
      <c r="C19" s="7" t="s">
        <v>56</v>
      </c>
      <c r="D19" s="10"/>
      <c r="E19" s="5">
        <v>1</v>
      </c>
      <c r="F19" s="5">
        <v>171000</v>
      </c>
      <c r="G19" s="5"/>
      <c r="H19" s="5"/>
      <c r="I19" s="5">
        <f t="shared" si="0"/>
        <v>171000</v>
      </c>
    </row>
    <row r="20" spans="2:9" ht="18" customHeight="1" x14ac:dyDescent="0.25">
      <c r="B20" s="35" t="s">
        <v>19</v>
      </c>
      <c r="C20" s="35"/>
      <c r="D20" s="35"/>
      <c r="E20" s="35"/>
      <c r="F20" s="35"/>
      <c r="G20" s="35"/>
      <c r="H20" s="35"/>
      <c r="I20" s="35"/>
    </row>
    <row r="21" spans="2:9" ht="18" customHeight="1" x14ac:dyDescent="0.25">
      <c r="B21" s="5">
        <v>6</v>
      </c>
      <c r="C21" s="7" t="s">
        <v>20</v>
      </c>
      <c r="D21" s="10"/>
      <c r="E21" s="5">
        <v>2</v>
      </c>
      <c r="F21" s="5">
        <v>220000</v>
      </c>
      <c r="G21" s="5"/>
      <c r="H21" s="5"/>
      <c r="I21" s="5">
        <f>(F21+G21+H21)*2</f>
        <v>440000</v>
      </c>
    </row>
    <row r="22" spans="2:9" ht="18" customHeight="1" x14ac:dyDescent="0.25">
      <c r="B22" s="35" t="s">
        <v>21</v>
      </c>
      <c r="C22" s="35"/>
      <c r="D22" s="35"/>
      <c r="E22" s="35"/>
      <c r="F22" s="35"/>
      <c r="G22" s="35"/>
      <c r="H22" s="35"/>
      <c r="I22" s="35"/>
    </row>
    <row r="23" spans="2:9" ht="18" customHeight="1" x14ac:dyDescent="0.25">
      <c r="B23" s="5">
        <v>7</v>
      </c>
      <c r="C23" s="7" t="s">
        <v>7</v>
      </c>
      <c r="D23" s="10" t="s">
        <v>32</v>
      </c>
      <c r="E23" s="5">
        <v>1</v>
      </c>
      <c r="F23" s="5">
        <v>235000</v>
      </c>
      <c r="G23" s="5"/>
      <c r="H23" s="5">
        <f>F23*5/100</f>
        <v>11750</v>
      </c>
      <c r="I23" s="5">
        <f>F23+G23+H23</f>
        <v>246750</v>
      </c>
    </row>
    <row r="24" spans="2:9" ht="27" customHeight="1" x14ac:dyDescent="0.25">
      <c r="B24" s="34" t="s">
        <v>48</v>
      </c>
      <c r="C24" s="34"/>
      <c r="D24" s="34"/>
      <c r="E24" s="34"/>
      <c r="F24" s="34"/>
      <c r="G24" s="34"/>
      <c r="H24" s="34"/>
      <c r="I24" s="34"/>
    </row>
    <row r="25" spans="2:9" ht="18" customHeight="1" x14ac:dyDescent="0.25">
      <c r="B25" s="5">
        <v>8</v>
      </c>
      <c r="C25" s="7" t="s">
        <v>8</v>
      </c>
      <c r="D25" s="10" t="s">
        <v>33</v>
      </c>
      <c r="E25" s="5">
        <v>1</v>
      </c>
      <c r="F25" s="5">
        <v>204000</v>
      </c>
      <c r="G25" s="9"/>
      <c r="H25" s="5">
        <f>(F25*5/100)+(F25*15/100)</f>
        <v>40800</v>
      </c>
      <c r="I25" s="5">
        <f>F25+G25+H25</f>
        <v>244800</v>
      </c>
    </row>
    <row r="26" spans="2:9" ht="18" customHeight="1" x14ac:dyDescent="0.25">
      <c r="B26" s="5">
        <v>9</v>
      </c>
      <c r="C26" s="7" t="s">
        <v>9</v>
      </c>
      <c r="D26" s="10" t="s">
        <v>34</v>
      </c>
      <c r="E26" s="5">
        <v>1</v>
      </c>
      <c r="F26" s="5">
        <v>171000</v>
      </c>
      <c r="G26" s="5"/>
      <c r="H26" s="5"/>
      <c r="I26" s="5">
        <f t="shared" ref="I26:I32" si="1">F26+G26+H26</f>
        <v>171000</v>
      </c>
    </row>
    <row r="27" spans="2:9" ht="18" customHeight="1" x14ac:dyDescent="0.25">
      <c r="B27" s="5">
        <v>10</v>
      </c>
      <c r="C27" s="7" t="s">
        <v>10</v>
      </c>
      <c r="D27" s="10" t="s">
        <v>37</v>
      </c>
      <c r="E27" s="5">
        <v>1</v>
      </c>
      <c r="F27" s="5">
        <v>154000</v>
      </c>
      <c r="G27" s="5"/>
      <c r="H27" s="5">
        <f>(F27*5/100)+(F27*15/100)</f>
        <v>30800</v>
      </c>
      <c r="I27" s="5">
        <f t="shared" si="1"/>
        <v>184800</v>
      </c>
    </row>
    <row r="28" spans="2:9" ht="18" customHeight="1" x14ac:dyDescent="0.25">
      <c r="B28" s="5">
        <v>11</v>
      </c>
      <c r="C28" s="7" t="s">
        <v>10</v>
      </c>
      <c r="D28" s="10" t="s">
        <v>38</v>
      </c>
      <c r="E28" s="5">
        <v>1</v>
      </c>
      <c r="F28" s="5">
        <v>154000</v>
      </c>
      <c r="G28" s="5"/>
      <c r="H28" s="5">
        <v>7700</v>
      </c>
      <c r="I28" s="5">
        <f t="shared" si="1"/>
        <v>161700</v>
      </c>
    </row>
    <row r="29" spans="2:9" ht="18" customHeight="1" x14ac:dyDescent="0.25">
      <c r="B29" s="17">
        <v>12</v>
      </c>
      <c r="C29" s="18" t="s">
        <v>10</v>
      </c>
      <c r="D29" s="19" t="s">
        <v>54</v>
      </c>
      <c r="E29" s="17">
        <v>1</v>
      </c>
      <c r="F29" s="17">
        <v>154000</v>
      </c>
      <c r="G29" s="17"/>
      <c r="H29" s="5">
        <v>7700</v>
      </c>
      <c r="I29" s="5">
        <f t="shared" si="1"/>
        <v>161700</v>
      </c>
    </row>
    <row r="30" spans="2:9" ht="18" customHeight="1" x14ac:dyDescent="0.25">
      <c r="B30" s="5">
        <v>13</v>
      </c>
      <c r="C30" s="7" t="s">
        <v>22</v>
      </c>
      <c r="D30" s="10" t="s">
        <v>39</v>
      </c>
      <c r="E30" s="5">
        <v>1</v>
      </c>
      <c r="F30" s="5">
        <v>138000</v>
      </c>
      <c r="G30" s="5"/>
      <c r="H30" s="8"/>
      <c r="I30" s="5">
        <f t="shared" si="1"/>
        <v>138000</v>
      </c>
    </row>
    <row r="31" spans="2:9" ht="18" customHeight="1" x14ac:dyDescent="0.25">
      <c r="B31" s="5">
        <v>14</v>
      </c>
      <c r="C31" s="7" t="s">
        <v>22</v>
      </c>
      <c r="D31" s="10" t="s">
        <v>40</v>
      </c>
      <c r="E31" s="5">
        <v>1</v>
      </c>
      <c r="F31" s="5">
        <v>138000</v>
      </c>
      <c r="G31" s="5"/>
      <c r="H31" s="5">
        <f>(F31*5/100)+(F31*10/100)</f>
        <v>20700</v>
      </c>
      <c r="I31" s="5">
        <f t="shared" si="1"/>
        <v>158700</v>
      </c>
    </row>
    <row r="32" spans="2:9" ht="18" customHeight="1" x14ac:dyDescent="0.25">
      <c r="B32" s="5">
        <v>15</v>
      </c>
      <c r="C32" s="7" t="s">
        <v>23</v>
      </c>
      <c r="D32" s="10" t="s">
        <v>41</v>
      </c>
      <c r="E32" s="5">
        <v>1</v>
      </c>
      <c r="F32" s="5">
        <v>121000</v>
      </c>
      <c r="G32" s="5"/>
      <c r="H32" s="8"/>
      <c r="I32" s="5">
        <f t="shared" si="1"/>
        <v>121000</v>
      </c>
    </row>
    <row r="33" spans="2:9" ht="14.25" customHeight="1" x14ac:dyDescent="0.25">
      <c r="B33" s="34" t="s">
        <v>24</v>
      </c>
      <c r="C33" s="34"/>
      <c r="D33" s="34"/>
      <c r="E33" s="34"/>
      <c r="F33" s="34"/>
      <c r="G33" s="34"/>
      <c r="H33" s="34"/>
      <c r="I33" s="34"/>
    </row>
    <row r="34" spans="2:9" ht="18" customHeight="1" x14ac:dyDescent="0.25">
      <c r="B34" s="5">
        <v>16</v>
      </c>
      <c r="C34" s="7" t="s">
        <v>8</v>
      </c>
      <c r="D34" s="10" t="s">
        <v>42</v>
      </c>
      <c r="E34" s="5">
        <v>1</v>
      </c>
      <c r="F34" s="5">
        <v>204000</v>
      </c>
      <c r="G34" s="5"/>
      <c r="H34" s="5">
        <f>F34*10/100</f>
        <v>20400</v>
      </c>
      <c r="I34" s="5">
        <f>F34+G34+H34</f>
        <v>224400</v>
      </c>
    </row>
    <row r="35" spans="2:9" ht="14.25" customHeight="1" x14ac:dyDescent="0.25">
      <c r="B35" s="34" t="s">
        <v>25</v>
      </c>
      <c r="C35" s="34"/>
      <c r="D35" s="34"/>
      <c r="E35" s="34"/>
      <c r="F35" s="34"/>
      <c r="G35" s="34"/>
      <c r="H35" s="34"/>
      <c r="I35" s="34"/>
    </row>
    <row r="36" spans="2:9" ht="18" customHeight="1" x14ac:dyDescent="0.25">
      <c r="B36" s="5">
        <v>17</v>
      </c>
      <c r="C36" s="7" t="s">
        <v>9</v>
      </c>
      <c r="D36" s="10" t="s">
        <v>35</v>
      </c>
      <c r="E36" s="5">
        <v>1</v>
      </c>
      <c r="F36" s="5">
        <v>171000</v>
      </c>
      <c r="G36" s="5"/>
      <c r="H36" s="5">
        <v>17100</v>
      </c>
      <c r="I36" s="5">
        <f t="shared" ref="I36:I42" si="2">F36+G36+H36</f>
        <v>188100</v>
      </c>
    </row>
    <row r="37" spans="2:9" ht="18" customHeight="1" x14ac:dyDescent="0.25">
      <c r="B37" s="20">
        <v>18</v>
      </c>
      <c r="C37" s="21" t="s">
        <v>9</v>
      </c>
      <c r="D37" s="22" t="s">
        <v>36</v>
      </c>
      <c r="E37" s="20">
        <v>1</v>
      </c>
      <c r="F37" s="20">
        <v>171000</v>
      </c>
      <c r="G37" s="20"/>
      <c r="H37" s="20"/>
      <c r="I37" s="5">
        <f t="shared" si="2"/>
        <v>171000</v>
      </c>
    </row>
    <row r="38" spans="2:9" ht="18" customHeight="1" x14ac:dyDescent="0.25">
      <c r="B38" s="5">
        <v>19</v>
      </c>
      <c r="C38" s="7" t="s">
        <v>10</v>
      </c>
      <c r="D38" s="10" t="s">
        <v>43</v>
      </c>
      <c r="E38" s="5">
        <v>1</v>
      </c>
      <c r="F38" s="5">
        <v>154000</v>
      </c>
      <c r="G38" s="5"/>
      <c r="H38" s="5"/>
      <c r="I38" s="5">
        <f t="shared" si="2"/>
        <v>154000</v>
      </c>
    </row>
    <row r="39" spans="2:9" ht="18" customHeight="1" x14ac:dyDescent="0.25">
      <c r="B39" s="5">
        <v>20</v>
      </c>
      <c r="C39" s="7" t="s">
        <v>10</v>
      </c>
      <c r="D39" s="10" t="s">
        <v>44</v>
      </c>
      <c r="E39" s="5">
        <v>1</v>
      </c>
      <c r="F39" s="5">
        <v>154000</v>
      </c>
      <c r="G39" s="5"/>
      <c r="H39" s="5">
        <f>F39*10/100</f>
        <v>15400</v>
      </c>
      <c r="I39" s="5">
        <f t="shared" si="2"/>
        <v>169400</v>
      </c>
    </row>
    <row r="40" spans="2:9" ht="18" customHeight="1" x14ac:dyDescent="0.25">
      <c r="B40" s="5">
        <v>21</v>
      </c>
      <c r="C40" s="7" t="s">
        <v>22</v>
      </c>
      <c r="D40" s="10" t="s">
        <v>45</v>
      </c>
      <c r="E40" s="5">
        <v>1</v>
      </c>
      <c r="F40" s="5">
        <v>138000</v>
      </c>
      <c r="G40" s="5"/>
      <c r="H40" s="5"/>
      <c r="I40" s="5">
        <f t="shared" si="2"/>
        <v>138000</v>
      </c>
    </row>
    <row r="41" spans="2:9" ht="18" customHeight="1" x14ac:dyDescent="0.25">
      <c r="B41" s="5">
        <v>22</v>
      </c>
      <c r="C41" s="7" t="s">
        <v>22</v>
      </c>
      <c r="D41" s="10" t="s">
        <v>46</v>
      </c>
      <c r="E41" s="5">
        <v>1</v>
      </c>
      <c r="F41" s="5">
        <v>138000</v>
      </c>
      <c r="G41" s="5"/>
      <c r="H41" s="5"/>
      <c r="I41" s="5">
        <f t="shared" si="2"/>
        <v>138000</v>
      </c>
    </row>
    <row r="42" spans="2:9" ht="18" customHeight="1" x14ac:dyDescent="0.25">
      <c r="B42" s="5">
        <v>23</v>
      </c>
      <c r="C42" s="7" t="s">
        <v>23</v>
      </c>
      <c r="D42" s="10" t="s">
        <v>47</v>
      </c>
      <c r="E42" s="5">
        <v>1</v>
      </c>
      <c r="F42" s="5">
        <v>121000</v>
      </c>
      <c r="G42" s="5"/>
      <c r="H42" s="5">
        <v>18150</v>
      </c>
      <c r="I42" s="5">
        <f t="shared" si="2"/>
        <v>139150</v>
      </c>
    </row>
    <row r="43" spans="2:9" ht="18" customHeight="1" x14ac:dyDescent="0.25">
      <c r="B43" s="33" t="s">
        <v>11</v>
      </c>
      <c r="C43" s="33"/>
      <c r="D43" s="33"/>
      <c r="E43" s="33"/>
      <c r="F43" s="33"/>
      <c r="G43" s="33"/>
      <c r="H43" s="33"/>
      <c r="I43" s="33"/>
    </row>
    <row r="44" spans="2:9" ht="30" customHeight="1" x14ac:dyDescent="0.25">
      <c r="B44" s="20">
        <v>24</v>
      </c>
      <c r="C44" s="21" t="s">
        <v>50</v>
      </c>
      <c r="D44" s="23"/>
      <c r="E44" s="20">
        <v>1</v>
      </c>
      <c r="F44" s="20">
        <v>198000</v>
      </c>
      <c r="G44" s="21"/>
      <c r="H44" s="20"/>
      <c r="I44" s="20">
        <f>F44+G44+H44</f>
        <v>198000</v>
      </c>
    </row>
    <row r="45" spans="2:9" ht="18" customHeight="1" x14ac:dyDescent="0.25">
      <c r="B45" s="5">
        <v>25</v>
      </c>
      <c r="C45" s="7" t="s">
        <v>26</v>
      </c>
      <c r="D45" s="13"/>
      <c r="E45" s="5">
        <v>1</v>
      </c>
      <c r="F45" s="5">
        <v>143000</v>
      </c>
      <c r="G45" s="7"/>
      <c r="H45" s="5"/>
      <c r="I45" s="20">
        <f t="shared" ref="I45:I47" si="3">F45+G45+H45</f>
        <v>143000</v>
      </c>
    </row>
    <row r="46" spans="2:9" ht="18" customHeight="1" x14ac:dyDescent="0.25">
      <c r="B46" s="5">
        <v>26</v>
      </c>
      <c r="C46" s="7" t="s">
        <v>12</v>
      </c>
      <c r="D46" s="10"/>
      <c r="E46" s="5">
        <v>1</v>
      </c>
      <c r="F46" s="5">
        <v>143000</v>
      </c>
      <c r="G46" s="7"/>
      <c r="H46" s="5"/>
      <c r="I46" s="20">
        <f t="shared" si="3"/>
        <v>143000</v>
      </c>
    </row>
    <row r="47" spans="2:9" ht="18" customHeight="1" x14ac:dyDescent="0.25">
      <c r="B47" s="5">
        <v>27</v>
      </c>
      <c r="C47" s="7" t="s">
        <v>27</v>
      </c>
      <c r="D47" s="10"/>
      <c r="E47" s="5">
        <v>1</v>
      </c>
      <c r="F47" s="5">
        <v>138000</v>
      </c>
      <c r="G47" s="5"/>
      <c r="H47" s="5"/>
      <c r="I47" s="20">
        <f t="shared" si="3"/>
        <v>138000</v>
      </c>
    </row>
    <row r="48" spans="2:9" ht="18" customHeight="1" x14ac:dyDescent="0.25">
      <c r="B48" s="5">
        <v>28</v>
      </c>
      <c r="C48" s="7" t="s">
        <v>13</v>
      </c>
      <c r="D48" s="10"/>
      <c r="E48" s="5">
        <v>2</v>
      </c>
      <c r="F48" s="5">
        <v>110000</v>
      </c>
      <c r="G48" s="5"/>
      <c r="H48" s="5"/>
      <c r="I48" s="20">
        <f>F48*2</f>
        <v>220000</v>
      </c>
    </row>
    <row r="49" spans="2:9" ht="18" customHeight="1" x14ac:dyDescent="0.25">
      <c r="B49" s="33" t="s">
        <v>52</v>
      </c>
      <c r="C49" s="33"/>
      <c r="D49" s="33"/>
      <c r="E49" s="33"/>
      <c r="F49" s="33"/>
      <c r="G49" s="33"/>
      <c r="H49" s="33"/>
      <c r="I49" s="33"/>
    </row>
    <row r="50" spans="2:9" ht="18" customHeight="1" x14ac:dyDescent="0.25">
      <c r="B50" s="5">
        <v>29</v>
      </c>
      <c r="C50" s="7" t="s">
        <v>53</v>
      </c>
      <c r="D50" s="10"/>
      <c r="E50" s="5">
        <v>1</v>
      </c>
      <c r="F50" s="5">
        <v>110000</v>
      </c>
      <c r="G50" s="5"/>
      <c r="H50" s="5"/>
      <c r="I50" s="5">
        <v>110000</v>
      </c>
    </row>
    <row r="51" spans="2:9" ht="18" customHeight="1" x14ac:dyDescent="0.25">
      <c r="B51" s="24"/>
      <c r="C51" s="25" t="s">
        <v>14</v>
      </c>
      <c r="D51" s="12"/>
      <c r="E51" s="25">
        <f>E14+E15+E17+E18+E19+E21+E23+E25+E26+E27+E28+E29+E30+E31+E32+E34+E36+E37+E38+E39+E40+E41+E42+E44+E45+E46+E47+E48+E50</f>
        <v>31</v>
      </c>
      <c r="F51" s="25">
        <f>F14+F15+F17+F18+F19+F21+F23+F25+F26+F27+F28+F29+F30+F31+F32+F34+F36+F37+F38+F39+F40+F41+F42+F44+F45+F46+F47+F48+F50</f>
        <v>4947000</v>
      </c>
      <c r="G51" s="25">
        <f>G14+G15+G17+G18+G19+G21+G23+G25+G26+G27+G28+G29+G30+G31+G32+G34+G36+G37+G38+G39+G40+G41+G42+G44+G45+G46+G47+G48+G50</f>
        <v>0</v>
      </c>
      <c r="H51" s="25">
        <f>H14+H15+H17+H18+H19+H21+H23+H25+H26+H27+H28+H29+H30+H31+H32+H34+H36+H37+H38+H39+H40+H41+H42+H44+H45+H46+H47+H48+H50</f>
        <v>190500</v>
      </c>
      <c r="I51" s="25">
        <f>I14+I15+I17+I18+I19+I21+I23+I25+I26+I27+I28+I29+I30+I31+I32+I34+I36+I37+I38+I39+I40+I41+I42+I44+I45+I46+I47+I48+I50</f>
        <v>5467500</v>
      </c>
    </row>
    <row r="52" spans="2:9" x14ac:dyDescent="0.25">
      <c r="B52" s="15"/>
      <c r="C52" s="15"/>
      <c r="D52" s="27"/>
      <c r="E52" s="15"/>
      <c r="F52" s="26"/>
      <c r="G52" s="15"/>
      <c r="H52" s="15"/>
      <c r="I52" s="15"/>
    </row>
    <row r="53" spans="2:9" x14ac:dyDescent="0.25">
      <c r="B53" s="15"/>
      <c r="C53" s="15"/>
      <c r="D53" s="27"/>
      <c r="E53" s="15"/>
      <c r="F53" s="15"/>
      <c r="G53" s="15"/>
      <c r="H53" s="15"/>
      <c r="I53" s="15"/>
    </row>
    <row r="55" spans="2:9" ht="16.5" x14ac:dyDescent="0.3">
      <c r="C55" s="28" t="s">
        <v>51</v>
      </c>
      <c r="D55" s="28"/>
      <c r="E55" s="28"/>
      <c r="F55" s="28"/>
      <c r="G55" s="28"/>
      <c r="H55" s="28"/>
      <c r="I55" s="28"/>
    </row>
  </sheetData>
  <mergeCells count="13">
    <mergeCell ref="C55:I55"/>
    <mergeCell ref="E4:I4"/>
    <mergeCell ref="B8:E8"/>
    <mergeCell ref="B6:I6"/>
    <mergeCell ref="B43:I43"/>
    <mergeCell ref="B35:I35"/>
    <mergeCell ref="B33:I33"/>
    <mergeCell ref="B24:I24"/>
    <mergeCell ref="B22:I22"/>
    <mergeCell ref="B16:I16"/>
    <mergeCell ref="B20:I20"/>
    <mergeCell ref="B13:I13"/>
    <mergeCell ref="B49:I49"/>
  </mergeCells>
  <pageMargins left="0.19685039370078741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2020-12-14T10:40:38Z</cp:lastPrinted>
  <dcterms:created xsi:type="dcterms:W3CDTF">2017-11-09T07:14:30Z</dcterms:created>
  <dcterms:modified xsi:type="dcterms:W3CDTF">2020-12-14T10:46:56Z</dcterms:modified>
</cp:coreProperties>
</file>