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<sst xmlns="http://schemas.openxmlformats.org/spreadsheetml/2006/main" count="2610" uniqueCount="719">
  <si>
    <t>Հաշվետվություն</t>
  </si>
  <si>
    <t>Համայնքի բյուջեի եկամուտների կատարման վերաբերյալ</t>
  </si>
  <si>
    <t>(02/01/21 - 31/03/21թ.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</si>
  <si>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</si>
  <si>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</si>
  <si>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</si>
  <si>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</si>
  <si>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</si>
  <si>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</si>
  <si>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</si>
  <si>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</si>
  <si>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</si>
  <si>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</si>
  <si>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</si>
  <si>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</si>
  <si>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</si>
  <si>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</si>
  <si>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</si>
  <si>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</si>
  <si>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</si>
  <si>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</si>
  <si>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</si>
  <si>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</si>
  <si>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</si>
  <si>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</si>
  <si>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</si>
  <si>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</si>
  <si>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</si>
  <si>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</si>
  <si>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</si>
  <si>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</si>
  <si>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</si>
  <si>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</si>
  <si>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</si>
  <si>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</si>
  <si>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</si>
  <si>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</si>
  <si>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</si>
  <si>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</si>
  <si>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</si>
  <si>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</si>
  <si>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</si>
  <si>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</si>
  <si>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</si>
  <si>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</si>
  <si>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</si>
  <si>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</si>
  <si>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</si>
  <si>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</si>
  <si>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</si>
  <si>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</si>
  <si>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</si>
  <si>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</si>
  <si>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</si>
  <si>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</si>
  <si>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</si>
  <si>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</si>
  <si>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</si>
  <si>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</si>
  <si>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</si>
  <si>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</si>
  <si>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</si>
  <si>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</si>
  <si>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</si>
  <si>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</si>
  <si>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</si>
  <si>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</si>
  <si>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</si>
  <si>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</si>
  <si>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</si>
  <si>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</si>
  <si>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</si>
  <si>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</si>
  <si>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</si>
  <si>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</si>
  <si>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</si>
  <si>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</si>
  <si>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</si>
  <si>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</si>
  <si>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</si>
  <si>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</si>
  <si>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</si>
  <si>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</si>
  <si>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</si>
  <si>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</si>
  <si>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</si>
  <si>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</si>
  <si>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</si>
  <si>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</si>
  <si>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</si>
  <si>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</si>
  <si>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</si>
  <si>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</si>
  <si>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</si>
  <si>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</si>
  <si>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</si>
  <si>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</si>
  <si>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</si>
  <si>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</si>
  <si>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</si>
  <si>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</si>
  <si>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</si>
  <si>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</si>
  <si>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</si>
  <si>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</si>
  <si>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</si>
  <si>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</si>
  <si>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</si>
  <si>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</si>
  <si>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</si>
  <si>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</si>
  <si>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</si>
  <si>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</si>
  <si>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</si>
  <si>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</si>
  <si>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</si>
  <si>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</si>
  <si>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</si>
  <si>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</si>
  <si>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</si>
  <si>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</si>
  <si>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</si>
  <si>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</si>
  <si>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</si>
  <si>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</si>
  <si>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</si>
  <si>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</si>
  <si>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</si>
  <si>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</si>
  <si>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</si>
  <si>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</si>
  <si>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</si>
  <si>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</si>
  <si>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</si>
  <si>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</si>
  <si>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</si>
  <si>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</si>
  <si>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</si>
  <si>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</si>
  <si>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</si>
  <si>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</si>
  <si>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</si>
  <si>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</si>
  <si>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</si>
  <si>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</si>
  <si>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</si>
  <si>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</si>
  <si>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</si>
  <si>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</si>
  <si>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</si>
  <si>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</si>
  <si>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</si>
  <si>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</si>
  <si>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</si>
  <si>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</si>
  <si>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</si>
  <si>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</si>
  <si>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</si>
  <si>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</si>
  <si>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</si>
  <si>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</si>
  <si>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</si>
  <si>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</si>
  <si>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</si>
  <si>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</si>
  <si>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</si>
  <si>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</si>
  <si>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</si>
  <si>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</si>
  <si>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</si>
  <si>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</si>
  <si>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</si>
  <si>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</si>
  <si>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</si>
  <si>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</si>
  <si>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</si>
  <si>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</si>
  <si>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</si>
  <si>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</si>
  <si>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</si>
  <si>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</si>
  <si>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</si>
  <si>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</si>
  <si>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</si>
  <si>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</si>
  <si>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</si>
  <si>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</si>
  <si>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</si>
  <si>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</si>
  <si>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</si>
  <si>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</si>
  <si>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</si>
  <si>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</si>
  <si>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</si>
  <si>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</si>
  <si>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</si>
  <si>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</si>
  <si>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</si>
  <si>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</si>
  <si>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</si>
  <si>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</si>
  <si>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</si>
  <si>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</si>
  <si>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</si>
  <si>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</si>
  <si>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</si>
  <si>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</si>
  <si>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</si>
  <si>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</si>
  <si>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</si>
  <si>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</si>
  <si>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</si>
  <si>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</si>
  <si>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</si>
  <si>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</si>
  <si>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</si>
  <si>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</si>
  <si>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</si>
  <si>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</si>
  <si>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</si>
  <si>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</si>
  <si>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</si>
  <si>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</si>
  <si>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</si>
  <si>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</si>
  <si>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</si>
  <si>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</si>
  <si>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</si>
  <si>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</si>
  <si>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</si>
  <si>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</si>
  <si>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</si>
  <si>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</si>
  <si>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</si>
  <si>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</si>
  <si>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</si>
  <si>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</si>
  <si>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</si>
  <si>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</si>
  <si>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</si>
  <si>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</si>
  <si>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</si>
  <si>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</si>
  <si>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</si>
  <si>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</si>
  <si>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</si>
  <si>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</si>
  <si>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</si>
  <si>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</si>
  <si>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</si>
  <si>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</si>
  <si>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</si>
  <si>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</si>
  <si>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</si>
  <si>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</si>
  <si>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</si>
  <si>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</si>
  <si>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</si>
  <si>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</si>
  <si>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</si>
  <si>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</si>
  <si>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</si>
  <si>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</si>
  <si>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</si>
  <si>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</si>
  <si>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</si>
  <si>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</si>
  <si>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</si>
  <si>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</si>
  <si>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</si>
  <si>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</si>
  <si>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</si>
  <si>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</si>
  <si>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</si>
  <si>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</si>
  <si>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</si>
  <si>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</si>
  <si>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</si>
  <si>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</si>
  <si>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</si>
  <si>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</si>
  <si>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</si>
  <si>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</si>
  <si>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</si>
  <si>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</si>
  <si>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</si>
  <si>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</si>
  <si>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</si>
  <si>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</si>
  <si>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</si>
  <si>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</si>
  <si>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</si>
  <si>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</si>
  <si>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</si>
  <si>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</si>
  <si>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</si>
  <si>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</si>
  <si>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</si>
  <si>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</si>
  <si>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</si>
  <si>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</si>
  <si>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</si>
  <si>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</si>
  <si>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</si>
  <si>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</si>
  <si>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</si>
  <si>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</si>
  <si>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</si>
  <si>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</si>
  <si>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</si>
  <si>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</si>
  <si>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</si>
  <si>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</si>
  <si>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</si>
  <si>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</si>
  <si>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</si>
  <si>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</si>
  <si>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</si>
  <si>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</si>
  <si>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</si>
  <si>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</si>
  <si>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</si>
  <si>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</si>
  <si>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</si>
  <si>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</si>
  <si>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</si>
  <si>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</si>
  <si>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</si>
  <si>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</si>
  <si>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</si>
  <si>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</si>
  <si>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</si>
  <si>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</si>
  <si>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</si>
  <si>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</si>
  <si>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</si>
  <si>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</si>
  <si>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</si>
  <si>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</si>
  <si>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</si>
  <si>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</si>
  <si>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</si>
  <si>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</si>
  <si>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</si>
  <si>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</si>
  <si>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</si>
  <si>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</si>
  <si>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</si>
  <si>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</si>
  <si>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</si>
  <si>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</si>
  <si>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</si>
  <si>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</si>
  <si>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</si>
  <si>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</si>
  <si>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</si>
  <si>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</si>
  <si>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</si>
  <si>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</si>
  <si>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</si>
  <si>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</si>
  <si>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</si>
  <si>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</si>
  <si>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</si>
  <si>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</si>
  <si>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</si>
  <si>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</si>
  <si>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</si>
  <si>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</si>
  <si>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</si>
  <si>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</si>
  <si>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</si>
  <si>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</si>
  <si>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</si>
  <si>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</si>
  <si>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</si>
  <si>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</si>
  <si>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</si>
  <si>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</si>
  <si>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</si>
  <si>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</si>
  <si>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</si>
  <si>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</si>
  <si>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</si>
  <si>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</si>
  <si>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</si>
  <si>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</si>
  <si>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</si>
  <si>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</si>
  <si>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</si>
  <si>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</si>
  <si>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</si>
  <si>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</si>
  <si>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</si>
  <si>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</si>
  <si>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</si>
  <si>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</si>
  <si>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</si>
  <si>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</si>
  <si>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</si>
  <si>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</si>
  <si>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</si>
  <si>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</si>
  <si>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</si>
  <si>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</si>
  <si>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</si>
  <si>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</si>
  <si>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</si>
  <si>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</si>
  <si>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</si>
  <si>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</si>
  <si>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</si>
  <si>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</si>
  <si>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</si>
  <si>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</si>
  <si>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</si>
  <si>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</si>
  <si>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</si>
  <si>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</si>
  <si>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</si>
  <si>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</si>
  <si>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</si>
  <si>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</si>
  <si>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</si>
  <si>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</si>
  <si>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</si>
  <si>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</si>
  <si>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</si>
  <si>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</si>
  <si>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</si>
  <si>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</si>
  <si>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</si>
  <si>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</si>
  <si>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</si>
  <si>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</si>
  <si>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</si>
  <si>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</si>
  <si>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</si>
  <si>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</si>
  <si>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</si>
  <si>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</si>
  <si>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</si>
  <si>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</si>
  <si>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</si>
  <si>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</si>
  <si>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</si>
  <si>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</si>
  <si>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</si>
  <si>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</si>
  <si>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</si>
  <si>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</si>
  <si>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</si>
  <si>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</si>
  <si>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</si>
  <si>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</si>
  <si>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</si>
  <si>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</si>
  <si>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</si>
  <si>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</si>
  <si>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</si>
  <si>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</si>
  <si>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</si>
  <si>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</si>
  <si>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</si>
  <si>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</si>
  <si>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</si>
  <si>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</si>
  <si>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</si>
  <si>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</si>
  <si>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</si>
  <si>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</si>
  <si>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</si>
  <si>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</si>
  <si>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</si>
  <si>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</si>
  <si>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</si>
  <si>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</si>
  <si>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</si>
  <si>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</si>
  <si>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</si>
  <si>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</si>
  <si>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</si>
  <si>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</si>
  <si>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</si>
  <si>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</si>
  <si>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</si>
  <si>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</si>
  <si>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</si>
  <si>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</si>
  <si>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</si>
  <si>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</si>
  <si>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</si>
  <si>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</si>
  <si>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</si>
  <si>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</si>
  <si>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</si>
  <si>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</si>
  <si>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</si>
  <si>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</si>
  <si>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</si>
  <si>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</si>
  <si>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</si>
  <si>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</si>
  <si>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</si>
  <si>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</si>
  <si>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</si>
  <si>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</si>
  <si>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</si>
  <si>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</si>
  <si>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</si>
  <si>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</si>
  <si>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</si>
  <si>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</si>
  <si>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</si>
  <si>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</si>
  <si>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</si>
  <si>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</si>
  <si>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</si>
  <si>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</si>
  <si>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</si>
  <si>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</si>
  <si>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</si>
  <si>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</si>
  <si>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</si>
  <si>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</si>
  <si>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</si>
  <si>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</si>
  <si>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</si>
  <si>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</si>
  <si>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</si>
  <si>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</si>
  <si>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</si>
  <si>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</si>
  <si>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</si>
  <si>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</si>
  <si>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</si>
  <si>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</si>
  <si>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</si>
  <si>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</si>
  <si>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</si>
  <si>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</si>
  <si>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</si>
  <si>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</si>
  <si>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</si>
  <si>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</si>
  <si>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</si>
  <si>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</si>
  <si>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</si>
  <si>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</si>
  <si>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</si>
  <si>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</si>
  <si>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</si>
  <si>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</si>
  <si>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</si>
  <si>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</si>
  <si>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</si>
  <si>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</si>
  <si>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</si>
  <si>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</si>
  <si>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</si>
  <si>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</si>
  <si>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</si>
  <si>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</si>
  <si>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</si>
  <si>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</si>
  <si>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</si>
  <si>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</si>
  <si>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</si>
  <si>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</si>
  <si>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</si>
  <si>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</si>
  <si>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</si>
  <si>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</si>
  <si>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</si>
  <si>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</si>
  <si>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</si>
  <si>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</si>
  <si>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</si>
  <si>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</si>
  <si>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</si>
  <si>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</si>
  <si>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</si>
  <si>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</si>
  <si>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</si>
  <si>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</si>
  <si>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</si>
  <si>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</si>
  <si>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</si>
  <si>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</si>
  <si>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</si>
  <si>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</si>
  <si>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</si>
  <si>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</si>
  <si>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</si>
  <si>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</si>
  <si>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</si>
  <si>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</si>
  <si>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</si>
  <si>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</si>
  <si>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</si>
  <si>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</si>
  <si>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</si>
  <si>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</si>
  <si>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</si>
  <si>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</si>
  <si>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</si>
  <si>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</si>
  <si>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</si>
  <si>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</si>
  <si>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</si>
  <si>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</si>
  <si>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</si>
  <si>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</si>
  <si>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</si>
  <si>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</si>
  <si>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</si>
  <si>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</si>
  <si>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</si>
  <si>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</si>
  <si>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</si>
  <si>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</si>
  <si>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</si>
  <si>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</si>
  <si>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</si>
  <si>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</si>
  <si>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</si>
  <si>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</si>
  <si>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</si>
  <si>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</si>
  <si>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</si>
  <si>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</si>
  <si>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</si>
  <si>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</si>
  <si>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</si>
  <si>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</si>
  <si>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</si>
  <si>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</si>
  <si>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</si>
  <si>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</si>
  <si>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</si>
  <si>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</si>
  <si>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</si>
  <si>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</si>
  <si>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</si>
  <si>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</si>
  <si>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</si>
  <si>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</si>
  <si>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</si>
  <si>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</si>
  <si>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</si>
  <si>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</si>
  <si>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</si>
  <si>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</si>
  <si>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</si>
  <si>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</si>
  <si>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</si>
  <si>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</si>
  <si>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</si>
  <si>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</si>
  <si>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</si>
  <si>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</si>
  <si>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</si>
  <si>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</si>
  <si>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</si>
  <si>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</si>
  <si>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</si>
  <si>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</si>
  <si>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</si>
  <si>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</si>
  <si>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</si>
  <si>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</si>
  <si>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</si>
  <si>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</si>
  <si>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</si>
  <si>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</si>
  <si>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</si>
  <si>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</si>
  <si>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</si>
  <si>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</si>
  <si>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</si>
  <si>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</si>
  <si>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</si>
  <si>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</si>
  <si>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</si>
  <si>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</si>
  <si>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</si>
  <si>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</si>
  <si>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</si>
  <si>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</si>
  <si>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</si>
  <si>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</si>
  <si>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</si>
  <si>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</si>
  <si>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</si>
  <si>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</si>
  <si>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</si>
  <si>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</si>
  <si>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</si>
  <si>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</si>
  <si>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</si>
  <si>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</si>
  <si>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</si>
  <si>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</si>
  <si>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</si>
  <si>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</si>
  <si>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</si>
  <si>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</si>
  <si>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</si>
  <si>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</si>
  <si>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</si>
  <si>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</si>
  <si>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</si>
  <si>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</si>
  <si>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</si>
  <si>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</si>
  <si>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Հավելված</t>
  </si>
  <si>
    <t>Բյուրեղավան համայնքի ավագանու</t>
  </si>
  <si>
    <t>2021 թվականի մայիսի 14-ի N 26 - Ա որոշման</t>
  </si>
  <si>
    <t>ՀԱՄԱՅՆՔԻ ՂԵԿԱՎԱՐԻ ՏԵՂԱԿԱԼ ՝                                                                                 ՀԱՅԿ ԵՂՅԱՆ</t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</si>
</sst>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10"/>
      <color indexed="8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GHEA Maria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27" fillId="32" borderId="10" applyNumberFormat="0" applyFont="0" applyAlignment="0" applyProtection="0"/>
    <xf numFmtId="0" fontId="40" fillId="27" borderId="11" applyNumberFormat="0" applyAlignment="0" applyProtection="0"/>
    <xf numFmtId="9" fontId="27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76" fontId="2" fillId="0" borderId="4" xfId="67" applyNumberFormat="1" applyFont="1" applyFill="1" applyBorder="1" applyAlignment="1">
      <alignment horizontal="right" vertical="center"/>
    </xf>
    <xf numFmtId="4" fontId="4" fillId="0" borderId="5" xfId="65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0" fontId="0" fillId="0" borderId="16" xfId="40" applyFill="1" applyBorder="1" applyAlignment="1">
      <alignment/>
    </xf>
    <xf numFmtId="0" fontId="0" fillId="0" borderId="0" xfId="40" applyFill="1" applyBorder="1" applyAlignment="1">
      <alignment/>
    </xf>
    <xf numFmtId="0" fontId="0" fillId="0" borderId="17" xfId="40" applyFill="1" applyBorder="1" applyAlignment="1">
      <alignment/>
    </xf>
    <xf numFmtId="0" fontId="9" fillId="0" borderId="0" xfId="40" applyFont="1" applyFill="1" applyBorder="1" applyAlignment="1">
      <alignment horizontal="right"/>
    </xf>
    <xf numFmtId="0" fontId="44" fillId="0" borderId="0" xfId="40" applyFont="1" applyFill="1" applyBorder="1" applyAlignment="1">
      <alignment horizontal="right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5" fillId="0" borderId="20" xfId="45" applyFont="1" applyFill="1" applyBorder="1" applyAlignment="1">
      <alignment horizontal="center" vertical="center"/>
    </xf>
    <xf numFmtId="0" fontId="5" fillId="0" borderId="21" xfId="45" applyFont="1" applyFill="1" applyBorder="1" applyAlignment="1">
      <alignment horizontal="center" vertical="center"/>
    </xf>
    <xf numFmtId="0" fontId="5" fillId="0" borderId="22" xfId="45" applyFont="1" applyFill="1" applyBorder="1" applyAlignment="1">
      <alignment horizontal="center" vertical="center"/>
    </xf>
    <xf numFmtId="0" fontId="5" fillId="0" borderId="23" xfId="45" applyFont="1" applyFill="1" applyBorder="1" applyAlignment="1">
      <alignment horizontal="center" vertical="center"/>
    </xf>
    <xf numFmtId="4" fontId="4" fillId="0" borderId="24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24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4" fontId="4" fillId="0" borderId="25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24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0" fontId="2" fillId="0" borderId="24" xfId="59" applyFont="1" applyFill="1" applyBorder="1" applyAlignment="1">
      <alignment horizontal="center" vertical="center" wrapText="1"/>
    </xf>
    <xf numFmtId="4" fontId="2" fillId="0" borderId="24" xfId="65" applyNumberFormat="1" applyFont="1" applyFill="1" applyBorder="1" applyAlignment="1">
      <alignment horizontal="right" vertical="top"/>
    </xf>
    <xf numFmtId="4" fontId="2" fillId="0" borderId="5" xfId="65" applyNumberFormat="1" applyFont="1" applyFill="1" applyBorder="1" applyAlignment="1">
      <alignment horizontal="right" vertical="top"/>
    </xf>
    <xf numFmtId="4" fontId="2" fillId="0" borderId="24" xfId="65" applyNumberFormat="1" applyFont="1" applyFill="1" applyBorder="1" applyAlignment="1">
      <alignment horizontal="left" vertical="top"/>
    </xf>
    <xf numFmtId="4" fontId="2" fillId="0" borderId="5" xfId="65" applyNumberFormat="1" applyFont="1" applyFill="1" applyBorder="1" applyAlignment="1">
      <alignment horizontal="left" vertical="top"/>
    </xf>
    <xf numFmtId="4" fontId="2" fillId="0" borderId="26" xfId="65" applyNumberFormat="1" applyFont="1" applyFill="1" applyBorder="1" applyAlignment="1">
      <alignment horizontal="center" vertical="center" wrapText="1"/>
    </xf>
    <xf numFmtId="4" fontId="2" fillId="0" borderId="27" xfId="65" applyNumberFormat="1" applyFont="1" applyFill="1" applyBorder="1" applyAlignment="1">
      <alignment horizontal="center" vertical="center" wrapText="1"/>
    </xf>
    <xf numFmtId="4" fontId="2" fillId="0" borderId="28" xfId="65" applyNumberFormat="1" applyFont="1" applyFill="1" applyBorder="1" applyAlignment="1">
      <alignment horizontal="center" vertical="center" wrapText="1"/>
    </xf>
    <xf numFmtId="4" fontId="2" fillId="0" borderId="29" xfId="65" applyNumberFormat="1" applyFont="1" applyFill="1" applyBorder="1" applyAlignment="1">
      <alignment horizontal="center" vertical="center" wrapText="1"/>
    </xf>
    <xf numFmtId="4" fontId="2" fillId="0" borderId="30" xfId="65" applyNumberFormat="1" applyFont="1" applyFill="1" applyBorder="1" applyAlignment="1">
      <alignment horizontal="center" vertical="center" wrapText="1"/>
    </xf>
    <xf numFmtId="4" fontId="2" fillId="0" borderId="31" xfId="65" applyNumberFormat="1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32" xfId="65" applyNumberFormat="1" applyFont="1" applyFill="1" applyBorder="1" applyAlignment="1">
      <alignment horizontal="center" vertical="center"/>
    </xf>
    <xf numFmtId="0" fontId="8" fillId="0" borderId="17" xfId="40" applyFont="1" applyFill="1" applyBorder="1" applyAlignment="1">
      <alignment/>
    </xf>
    <xf numFmtId="0" fontId="9" fillId="0" borderId="18" xfId="40" applyFont="1" applyFill="1" applyBorder="1" applyAlignment="1">
      <alignment horizontal="center"/>
    </xf>
    <xf numFmtId="0" fontId="9" fillId="0" borderId="19" xfId="40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/>
    </xf>
    <xf numFmtId="0" fontId="8" fillId="0" borderId="16" xfId="40" applyFont="1" applyFill="1" applyBorder="1" applyAlignment="1">
      <alignment/>
    </xf>
    <xf numFmtId="0" fontId="2" fillId="0" borderId="33" xfId="43" applyFont="1" applyFill="1" applyBorder="1" applyAlignment="1">
      <alignment horizontal="center" vertical="center"/>
    </xf>
    <xf numFmtId="0" fontId="2" fillId="0" borderId="33" xfId="58" applyFont="1" applyFill="1" applyBorder="1" applyAlignment="1">
      <alignment horizontal="left" vertical="center" wrapText="1"/>
    </xf>
    <xf numFmtId="176" fontId="2" fillId="0" borderId="33" xfId="67" applyNumberFormat="1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100" zoomScalePageLayoutView="0" workbookViewId="0" topLeftCell="A1">
      <selection activeCell="M12" sqref="M12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5.875" style="1" customWidth="1"/>
    <col min="10" max="10" width="7.125" style="1" customWidth="1"/>
    <col min="11" max="11" width="7.50390625" style="1" customWidth="1"/>
    <col min="12" max="12" width="6.125" style="1" customWidth="1"/>
    <col min="13" max="14" width="16.625" style="1" customWidth="1"/>
    <col min="15" max="16384" width="9.00390625" style="1" customWidth="1"/>
  </cols>
  <sheetData>
    <row r="1" spans="7:12" s="25" customFormat="1" ht="15.75" customHeight="1">
      <c r="G1" s="28" t="s">
        <v>715</v>
      </c>
      <c r="H1" s="27"/>
      <c r="I1" s="27"/>
      <c r="J1" s="27"/>
      <c r="K1" s="27"/>
      <c r="L1" s="27"/>
    </row>
    <row r="2" spans="7:12" s="25" customFormat="1" ht="15" customHeight="1">
      <c r="G2" s="27" t="s">
        <v>716</v>
      </c>
      <c r="H2" s="27"/>
      <c r="I2" s="27"/>
      <c r="J2" s="27"/>
      <c r="K2" s="27"/>
      <c r="L2" s="27"/>
    </row>
    <row r="3" spans="7:12" s="25" customFormat="1" ht="15.75" customHeight="1">
      <c r="G3" s="27" t="s">
        <v>717</v>
      </c>
      <c r="H3" s="27"/>
      <c r="I3" s="27"/>
      <c r="J3" s="27"/>
      <c r="K3" s="27"/>
      <c r="L3" s="27"/>
    </row>
    <row r="4" s="25" customFormat="1" ht="15.75" customHeight="1"/>
    <row r="5" spans="1:12" s="24" customFormat="1" ht="27" customHeight="1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" customHeight="1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.75" customHeight="1">
      <c r="A11" s="3"/>
      <c r="B11" s="3"/>
      <c r="C11" s="3"/>
      <c r="D11" s="41" t="s">
        <v>3</v>
      </c>
      <c r="E11" s="42"/>
      <c r="F11" s="42"/>
      <c r="G11" s="41" t="s">
        <v>4</v>
      </c>
      <c r="H11" s="42"/>
      <c r="I11" s="42"/>
      <c r="J11" s="41" t="s">
        <v>5</v>
      </c>
      <c r="K11" s="42"/>
      <c r="L11" s="42"/>
    </row>
    <row r="12" spans="1:12" ht="15" customHeight="1">
      <c r="A12" s="4" t="s">
        <v>6</v>
      </c>
      <c r="B12" s="5"/>
      <c r="C12" s="4" t="s">
        <v>7</v>
      </c>
      <c r="D12" s="6" t="s">
        <v>8</v>
      </c>
      <c r="E12" s="35" t="s">
        <v>9</v>
      </c>
      <c r="F12" s="36"/>
      <c r="G12" s="6" t="s">
        <v>8</v>
      </c>
      <c r="H12" s="35" t="s">
        <v>9</v>
      </c>
      <c r="I12" s="36"/>
      <c r="J12" s="6" t="s">
        <v>8</v>
      </c>
      <c r="K12" s="37" t="s">
        <v>9</v>
      </c>
      <c r="L12" s="38"/>
    </row>
    <row r="13" spans="1:12" ht="24" customHeight="1">
      <c r="A13" s="4"/>
      <c r="B13" s="5"/>
      <c r="C13" s="4" t="s">
        <v>10</v>
      </c>
      <c r="D13" s="35" t="s">
        <v>11</v>
      </c>
      <c r="E13" s="7" t="s">
        <v>12</v>
      </c>
      <c r="F13" s="8" t="s">
        <v>13</v>
      </c>
      <c r="G13" s="35" t="s">
        <v>14</v>
      </c>
      <c r="H13" s="7" t="s">
        <v>12</v>
      </c>
      <c r="I13" s="8" t="s">
        <v>13</v>
      </c>
      <c r="J13" s="35" t="s">
        <v>15</v>
      </c>
      <c r="K13" s="7" t="s">
        <v>12</v>
      </c>
      <c r="L13" s="8" t="s">
        <v>13</v>
      </c>
    </row>
    <row r="14" spans="1:12" ht="19.5" customHeight="1">
      <c r="A14" s="4" t="s">
        <v>16</v>
      </c>
      <c r="B14" s="4" t="s">
        <v>17</v>
      </c>
      <c r="C14" s="4"/>
      <c r="D14" s="39"/>
      <c r="E14" s="6" t="s">
        <v>18</v>
      </c>
      <c r="F14" s="6" t="s">
        <v>18</v>
      </c>
      <c r="G14" s="39"/>
      <c r="H14" s="6" t="s">
        <v>18</v>
      </c>
      <c r="I14" s="6" t="s">
        <v>18</v>
      </c>
      <c r="J14" s="39"/>
      <c r="K14" s="6" t="s">
        <v>18</v>
      </c>
      <c r="L14" s="6" t="s">
        <v>18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55.5" customHeight="1">
      <c r="A16" s="10">
        <v>1000</v>
      </c>
      <c r="B16" s="11" t="s">
        <v>19</v>
      </c>
      <c r="C16" s="10"/>
      <c r="D16" s="12">
        <f aca="true" t="shared" si="0" ref="D16:L16">SUM(D17,D53,D72)</f>
        <v>403887.39999999997</v>
      </c>
      <c r="E16" s="12">
        <f t="shared" si="0"/>
        <v>403887.39999999997</v>
      </c>
      <c r="F16" s="12">
        <f t="shared" si="0"/>
        <v>80777.4</v>
      </c>
      <c r="G16" s="12">
        <f t="shared" si="0"/>
        <v>403887.39999999997</v>
      </c>
      <c r="H16" s="12">
        <f t="shared" si="0"/>
        <v>403887.39999999997</v>
      </c>
      <c r="I16" s="12">
        <f t="shared" si="0"/>
        <v>80777.4</v>
      </c>
      <c r="J16" s="12">
        <f t="shared" si="0"/>
        <v>104561</v>
      </c>
      <c r="K16" s="12">
        <f t="shared" si="0"/>
        <v>104561</v>
      </c>
      <c r="L16" s="12">
        <f t="shared" si="0"/>
        <v>2000</v>
      </c>
    </row>
    <row r="17" spans="1:12" ht="49.5" customHeight="1">
      <c r="A17" s="10">
        <v>1100</v>
      </c>
      <c r="B17" s="11" t="s">
        <v>20</v>
      </c>
      <c r="C17" s="10" t="s">
        <v>21</v>
      </c>
      <c r="D17" s="12">
        <f>SUM(D18,D22,D24,D44,D47)</f>
        <v>52396</v>
      </c>
      <c r="E17" s="12">
        <f>SUM(E18,E22,E24,E44,E47)</f>
        <v>52396</v>
      </c>
      <c r="F17" s="12" t="s">
        <v>22</v>
      </c>
      <c r="G17" s="12">
        <f>SUM(G18,G22,G24,G44,G47)</f>
        <v>52396</v>
      </c>
      <c r="H17" s="12">
        <f>SUM(H18,H22,H24,H44,H47)</f>
        <v>52396</v>
      </c>
      <c r="I17" s="12" t="s">
        <v>22</v>
      </c>
      <c r="J17" s="12">
        <f>SUM(J18,J22,J24,J44,J47)</f>
        <v>10950.8</v>
      </c>
      <c r="K17" s="12">
        <f>SUM(K18,K22,K24,K44,K47)</f>
        <v>10950.8</v>
      </c>
      <c r="L17" s="12" t="s">
        <v>22</v>
      </c>
    </row>
    <row r="18" spans="1:12" ht="52.5" customHeight="1">
      <c r="A18" s="10">
        <v>1110</v>
      </c>
      <c r="B18" s="11" t="s">
        <v>23</v>
      </c>
      <c r="C18" s="10" t="s">
        <v>24</v>
      </c>
      <c r="D18" s="12">
        <f>SUM(D19,D20,D21)</f>
        <v>16349.5</v>
      </c>
      <c r="E18" s="12">
        <f>SUM(E19,E20,E21)</f>
        <v>16349.5</v>
      </c>
      <c r="F18" s="12" t="s">
        <v>22</v>
      </c>
      <c r="G18" s="12">
        <f>SUM(G19,G20,G21)</f>
        <v>16349.5</v>
      </c>
      <c r="H18" s="12">
        <f>SUM(H19,H20,H21)</f>
        <v>16349.5</v>
      </c>
      <c r="I18" s="12" t="s">
        <v>22</v>
      </c>
      <c r="J18" s="12">
        <f>SUM(J19,J20,J21)</f>
        <v>1945.1000000000001</v>
      </c>
      <c r="K18" s="12">
        <f>SUM(K19,K20,K21)</f>
        <v>1945.1000000000001</v>
      </c>
      <c r="L18" s="12" t="s">
        <v>22</v>
      </c>
    </row>
    <row r="19" spans="1:12" ht="57" customHeight="1">
      <c r="A19" s="10">
        <v>1111</v>
      </c>
      <c r="B19" s="11" t="s">
        <v>25</v>
      </c>
      <c r="C19" s="10"/>
      <c r="D19" s="12">
        <f>SUM(E19,F19)</f>
        <v>8707.2</v>
      </c>
      <c r="E19" s="12">
        <v>8707.2</v>
      </c>
      <c r="F19" s="12" t="s">
        <v>22</v>
      </c>
      <c r="G19" s="12">
        <f>SUM(H19,I19)</f>
        <v>8707.2</v>
      </c>
      <c r="H19" s="12">
        <v>8707.2</v>
      </c>
      <c r="I19" s="12" t="s">
        <v>22</v>
      </c>
      <c r="J19" s="12">
        <f>SUM(K19,L19)</f>
        <v>890.5</v>
      </c>
      <c r="K19" s="12">
        <v>890.5</v>
      </c>
      <c r="L19" s="12" t="s">
        <v>22</v>
      </c>
    </row>
    <row r="20" spans="1:12" ht="49.5" customHeight="1">
      <c r="A20" s="10">
        <v>1112</v>
      </c>
      <c r="B20" s="11" t="s">
        <v>26</v>
      </c>
      <c r="C20" s="10"/>
      <c r="D20" s="12">
        <f>SUM(E20,F20)</f>
        <v>7642.3</v>
      </c>
      <c r="E20" s="12">
        <v>7642.3</v>
      </c>
      <c r="F20" s="12" t="s">
        <v>22</v>
      </c>
      <c r="G20" s="12">
        <f>SUM(H20,I20)</f>
        <v>7642.3</v>
      </c>
      <c r="H20" s="12">
        <v>7642.3</v>
      </c>
      <c r="I20" s="12" t="s">
        <v>22</v>
      </c>
      <c r="J20" s="12">
        <f>SUM(K20,L20)</f>
        <v>887.4</v>
      </c>
      <c r="K20" s="12">
        <v>887.4</v>
      </c>
      <c r="L20" s="12" t="s">
        <v>22</v>
      </c>
    </row>
    <row r="21" spans="1:12" ht="39.75" customHeight="1">
      <c r="A21" s="10">
        <v>1113</v>
      </c>
      <c r="B21" s="11" t="s">
        <v>27</v>
      </c>
      <c r="C21" s="10"/>
      <c r="D21" s="12">
        <f>SUM(E21,F21)</f>
        <v>0</v>
      </c>
      <c r="E21" s="12">
        <v>0</v>
      </c>
      <c r="F21" s="12" t="s">
        <v>22</v>
      </c>
      <c r="G21" s="12">
        <f>SUM(H21,I21)</f>
        <v>0</v>
      </c>
      <c r="H21" s="12">
        <v>0</v>
      </c>
      <c r="I21" s="12" t="s">
        <v>22</v>
      </c>
      <c r="J21" s="12">
        <f>SUM(K21,L21)</f>
        <v>167.2</v>
      </c>
      <c r="K21" s="12">
        <v>167.2</v>
      </c>
      <c r="L21" s="12" t="s">
        <v>22</v>
      </c>
    </row>
    <row r="22" spans="1:12" ht="30" customHeight="1">
      <c r="A22" s="10">
        <v>1120</v>
      </c>
      <c r="B22" s="11" t="s">
        <v>28</v>
      </c>
      <c r="C22" s="10" t="s">
        <v>29</v>
      </c>
      <c r="D22" s="12">
        <f>SUM(D23)</f>
        <v>33747.5</v>
      </c>
      <c r="E22" s="12">
        <f>SUM(E23)</f>
        <v>33747.5</v>
      </c>
      <c r="F22" s="12" t="s">
        <v>22</v>
      </c>
      <c r="G22" s="12">
        <f>SUM(G23)</f>
        <v>33747.5</v>
      </c>
      <c r="H22" s="12">
        <f>SUM(H23)</f>
        <v>33747.5</v>
      </c>
      <c r="I22" s="12" t="s">
        <v>22</v>
      </c>
      <c r="J22" s="12">
        <f>SUM(J23)</f>
        <v>8061.4</v>
      </c>
      <c r="K22" s="12">
        <f>SUM(K23)</f>
        <v>8061.4</v>
      </c>
      <c r="L22" s="12" t="s">
        <v>22</v>
      </c>
    </row>
    <row r="23" spans="1:12" ht="39.75" customHeight="1">
      <c r="A23" s="10">
        <v>1121</v>
      </c>
      <c r="B23" s="11" t="s">
        <v>30</v>
      </c>
      <c r="C23" s="10"/>
      <c r="D23" s="12">
        <f>SUM(E23,F23)</f>
        <v>33747.5</v>
      </c>
      <c r="E23" s="12">
        <v>33747.5</v>
      </c>
      <c r="F23" s="12" t="s">
        <v>22</v>
      </c>
      <c r="G23" s="12">
        <f>SUM(H23,I23)</f>
        <v>33747.5</v>
      </c>
      <c r="H23" s="12">
        <v>33747.5</v>
      </c>
      <c r="I23" s="12" t="s">
        <v>22</v>
      </c>
      <c r="J23" s="12">
        <f>SUM(K23,L23)</f>
        <v>8061.4</v>
      </c>
      <c r="K23" s="12">
        <v>8061.4</v>
      </c>
      <c r="L23" s="12" t="s">
        <v>22</v>
      </c>
    </row>
    <row r="24" spans="1:12" ht="135.75" customHeight="1">
      <c r="A24" s="10">
        <v>1130</v>
      </c>
      <c r="B24" s="11" t="s">
        <v>31</v>
      </c>
      <c r="C24" s="10" t="s">
        <v>32</v>
      </c>
      <c r="D24" s="12">
        <f>SUM(D25:D43)</f>
        <v>2299</v>
      </c>
      <c r="E24" s="12">
        <f>SUM(E25:E43)</f>
        <v>2299</v>
      </c>
      <c r="F24" s="12" t="s">
        <v>22</v>
      </c>
      <c r="G24" s="12">
        <f>SUM(G25:G43)</f>
        <v>2299</v>
      </c>
      <c r="H24" s="12">
        <f>SUM(H25:H43)</f>
        <v>2299</v>
      </c>
      <c r="I24" s="12" t="s">
        <v>22</v>
      </c>
      <c r="J24" s="12">
        <f>SUM(J25:J43)</f>
        <v>944.3</v>
      </c>
      <c r="K24" s="12">
        <f>SUM(K25:K43)</f>
        <v>944.3</v>
      </c>
      <c r="L24" s="12" t="s">
        <v>22</v>
      </c>
    </row>
    <row r="25" spans="1:12" ht="46.5" customHeight="1">
      <c r="A25" s="10">
        <v>11301</v>
      </c>
      <c r="B25" s="11" t="s">
        <v>33</v>
      </c>
      <c r="C25" s="10"/>
      <c r="D25" s="12">
        <f aca="true" t="shared" si="1" ref="D25:D43">SUM(E25,F25)</f>
        <v>225</v>
      </c>
      <c r="E25" s="12">
        <v>225</v>
      </c>
      <c r="F25" s="12" t="s">
        <v>22</v>
      </c>
      <c r="G25" s="12">
        <f aca="true" t="shared" si="2" ref="G25:G43">SUM(H25,I25)</f>
        <v>225</v>
      </c>
      <c r="H25" s="12">
        <v>225</v>
      </c>
      <c r="I25" s="12" t="s">
        <v>22</v>
      </c>
      <c r="J25" s="12">
        <f aca="true" t="shared" si="3" ref="J25:J43">SUM(K25,L25)</f>
        <v>45</v>
      </c>
      <c r="K25" s="12">
        <v>45</v>
      </c>
      <c r="L25" s="12" t="s">
        <v>22</v>
      </c>
    </row>
    <row r="26" spans="1:12" ht="135.75" customHeight="1">
      <c r="A26" s="10">
        <v>11302</v>
      </c>
      <c r="B26" s="11" t="s">
        <v>34</v>
      </c>
      <c r="C26" s="10"/>
      <c r="D26" s="12">
        <f t="shared" si="1"/>
        <v>45</v>
      </c>
      <c r="E26" s="12">
        <v>45</v>
      </c>
      <c r="F26" s="12" t="s">
        <v>22</v>
      </c>
      <c r="G26" s="12">
        <f t="shared" si="2"/>
        <v>45</v>
      </c>
      <c r="H26" s="12">
        <v>45</v>
      </c>
      <c r="I26" s="12" t="s">
        <v>22</v>
      </c>
      <c r="J26" s="12">
        <f t="shared" si="3"/>
        <v>21</v>
      </c>
      <c r="K26" s="12">
        <v>21</v>
      </c>
      <c r="L26" s="12" t="s">
        <v>22</v>
      </c>
    </row>
    <row r="27" spans="1:12" ht="39.75" customHeight="1">
      <c r="A27" s="10">
        <v>11303</v>
      </c>
      <c r="B27" s="11" t="s">
        <v>35</v>
      </c>
      <c r="C27" s="10"/>
      <c r="D27" s="12">
        <f t="shared" si="1"/>
        <v>0</v>
      </c>
      <c r="E27" s="12">
        <v>0</v>
      </c>
      <c r="F27" s="12" t="s">
        <v>22</v>
      </c>
      <c r="G27" s="12">
        <f t="shared" si="2"/>
        <v>0</v>
      </c>
      <c r="H27" s="12">
        <v>0</v>
      </c>
      <c r="I27" s="12" t="s">
        <v>22</v>
      </c>
      <c r="J27" s="12">
        <f t="shared" si="3"/>
        <v>0</v>
      </c>
      <c r="K27" s="12">
        <v>0</v>
      </c>
      <c r="L27" s="12" t="s">
        <v>22</v>
      </c>
    </row>
    <row r="28" spans="1:12" ht="154.5" customHeight="1">
      <c r="A28" s="10">
        <v>11304</v>
      </c>
      <c r="B28" s="11" t="s">
        <v>36</v>
      </c>
      <c r="C28" s="10"/>
      <c r="D28" s="12">
        <f t="shared" si="1"/>
        <v>400</v>
      </c>
      <c r="E28" s="12">
        <v>400</v>
      </c>
      <c r="F28" s="12" t="s">
        <v>22</v>
      </c>
      <c r="G28" s="12">
        <f t="shared" si="2"/>
        <v>400</v>
      </c>
      <c r="H28" s="12">
        <v>400</v>
      </c>
      <c r="I28" s="12" t="s">
        <v>22</v>
      </c>
      <c r="J28" s="12">
        <f t="shared" si="3"/>
        <v>200</v>
      </c>
      <c r="K28" s="12">
        <v>200</v>
      </c>
      <c r="L28" s="12" t="s">
        <v>22</v>
      </c>
    </row>
    <row r="29" spans="1:12" ht="39.75" customHeight="1">
      <c r="A29" s="10">
        <v>11305</v>
      </c>
      <c r="B29" s="11" t="s">
        <v>37</v>
      </c>
      <c r="C29" s="10"/>
      <c r="D29" s="12">
        <f t="shared" si="1"/>
        <v>0</v>
      </c>
      <c r="E29" s="12">
        <v>0</v>
      </c>
      <c r="F29" s="12" t="s">
        <v>22</v>
      </c>
      <c r="G29" s="12">
        <f t="shared" si="2"/>
        <v>0</v>
      </c>
      <c r="H29" s="12">
        <v>0</v>
      </c>
      <c r="I29" s="12" t="s">
        <v>22</v>
      </c>
      <c r="J29" s="12">
        <f t="shared" si="3"/>
        <v>0</v>
      </c>
      <c r="K29" s="12">
        <v>0</v>
      </c>
      <c r="L29" s="12" t="s">
        <v>22</v>
      </c>
    </row>
    <row r="30" spans="1:12" ht="39.75" customHeight="1">
      <c r="A30" s="10">
        <v>11306</v>
      </c>
      <c r="B30" s="11" t="s">
        <v>38</v>
      </c>
      <c r="C30" s="10"/>
      <c r="D30" s="12">
        <f t="shared" si="1"/>
        <v>0</v>
      </c>
      <c r="E30" s="12">
        <v>0</v>
      </c>
      <c r="F30" s="12" t="s">
        <v>22</v>
      </c>
      <c r="G30" s="12">
        <f t="shared" si="2"/>
        <v>0</v>
      </c>
      <c r="H30" s="12">
        <v>0</v>
      </c>
      <c r="I30" s="12" t="s">
        <v>22</v>
      </c>
      <c r="J30" s="12">
        <f t="shared" si="3"/>
        <v>0</v>
      </c>
      <c r="K30" s="12">
        <v>0</v>
      </c>
      <c r="L30" s="12" t="s">
        <v>22</v>
      </c>
    </row>
    <row r="31" spans="1:12" ht="78.75" customHeight="1">
      <c r="A31" s="10">
        <v>11307</v>
      </c>
      <c r="B31" s="11" t="s">
        <v>39</v>
      </c>
      <c r="C31" s="10"/>
      <c r="D31" s="12">
        <f t="shared" si="1"/>
        <v>1496</v>
      </c>
      <c r="E31" s="12">
        <v>1496</v>
      </c>
      <c r="F31" s="12" t="s">
        <v>22</v>
      </c>
      <c r="G31" s="12">
        <f t="shared" si="2"/>
        <v>1496</v>
      </c>
      <c r="H31" s="12">
        <v>1496</v>
      </c>
      <c r="I31" s="12" t="s">
        <v>22</v>
      </c>
      <c r="J31" s="12">
        <f t="shared" si="3"/>
        <v>423</v>
      </c>
      <c r="K31" s="12">
        <v>423</v>
      </c>
      <c r="L31" s="12" t="s">
        <v>22</v>
      </c>
    </row>
    <row r="32" spans="1:12" ht="132.75" customHeight="1">
      <c r="A32" s="10">
        <v>11308</v>
      </c>
      <c r="B32" s="11" t="s">
        <v>40</v>
      </c>
      <c r="C32" s="10"/>
      <c r="D32" s="12">
        <f t="shared" si="1"/>
        <v>25</v>
      </c>
      <c r="E32" s="12">
        <v>25</v>
      </c>
      <c r="F32" s="12" t="s">
        <v>22</v>
      </c>
      <c r="G32" s="12">
        <f t="shared" si="2"/>
        <v>25</v>
      </c>
      <c r="H32" s="12">
        <v>25</v>
      </c>
      <c r="I32" s="12" t="s">
        <v>22</v>
      </c>
      <c r="J32" s="12">
        <f t="shared" si="3"/>
        <v>25</v>
      </c>
      <c r="K32" s="12">
        <v>25</v>
      </c>
      <c r="L32" s="12" t="s">
        <v>22</v>
      </c>
    </row>
    <row r="33" spans="1:12" ht="39.75" customHeight="1">
      <c r="A33" s="10">
        <v>11309</v>
      </c>
      <c r="B33" s="11" t="s">
        <v>41</v>
      </c>
      <c r="C33" s="10"/>
      <c r="D33" s="12">
        <f t="shared" si="1"/>
        <v>0</v>
      </c>
      <c r="E33" s="12">
        <v>0</v>
      </c>
      <c r="F33" s="12" t="s">
        <v>22</v>
      </c>
      <c r="G33" s="12">
        <f t="shared" si="2"/>
        <v>0</v>
      </c>
      <c r="H33" s="12">
        <v>0</v>
      </c>
      <c r="I33" s="12" t="s">
        <v>22</v>
      </c>
      <c r="J33" s="12">
        <f t="shared" si="3"/>
        <v>0</v>
      </c>
      <c r="K33" s="12">
        <v>0</v>
      </c>
      <c r="L33" s="12" t="s">
        <v>22</v>
      </c>
    </row>
    <row r="34" spans="1:12" ht="93" customHeight="1">
      <c r="A34" s="10">
        <v>11310</v>
      </c>
      <c r="B34" s="11" t="s">
        <v>42</v>
      </c>
      <c r="C34" s="10"/>
      <c r="D34" s="12">
        <f t="shared" si="1"/>
        <v>108</v>
      </c>
      <c r="E34" s="12">
        <v>108</v>
      </c>
      <c r="F34" s="12" t="s">
        <v>22</v>
      </c>
      <c r="G34" s="12">
        <f t="shared" si="2"/>
        <v>108</v>
      </c>
      <c r="H34" s="12">
        <v>108</v>
      </c>
      <c r="I34" s="12" t="s">
        <v>22</v>
      </c>
      <c r="J34" s="12">
        <f t="shared" si="3"/>
        <v>24</v>
      </c>
      <c r="K34" s="12">
        <v>24</v>
      </c>
      <c r="L34" s="12" t="s">
        <v>22</v>
      </c>
    </row>
    <row r="35" spans="1:12" ht="39.75" customHeight="1">
      <c r="A35" s="10">
        <v>11311</v>
      </c>
      <c r="B35" s="11" t="s">
        <v>43</v>
      </c>
      <c r="C35" s="10"/>
      <c r="D35" s="12">
        <f t="shared" si="1"/>
        <v>0</v>
      </c>
      <c r="E35" s="12">
        <v>0</v>
      </c>
      <c r="F35" s="12" t="s">
        <v>22</v>
      </c>
      <c r="G35" s="12">
        <f t="shared" si="2"/>
        <v>0</v>
      </c>
      <c r="H35" s="12">
        <v>0</v>
      </c>
      <c r="I35" s="12" t="s">
        <v>22</v>
      </c>
      <c r="J35" s="12">
        <f t="shared" si="3"/>
        <v>0</v>
      </c>
      <c r="K35" s="12">
        <v>0</v>
      </c>
      <c r="L35" s="12" t="s">
        <v>22</v>
      </c>
    </row>
    <row r="36" spans="1:12" ht="146.25" customHeight="1">
      <c r="A36" s="10">
        <v>11312</v>
      </c>
      <c r="B36" s="11" t="s">
        <v>44</v>
      </c>
      <c r="C36" s="10"/>
      <c r="D36" s="12">
        <f t="shared" si="1"/>
        <v>0</v>
      </c>
      <c r="E36" s="12">
        <v>0</v>
      </c>
      <c r="F36" s="12" t="s">
        <v>22</v>
      </c>
      <c r="G36" s="12">
        <f t="shared" si="2"/>
        <v>0</v>
      </c>
      <c r="H36" s="12">
        <v>0</v>
      </c>
      <c r="I36" s="12" t="s">
        <v>22</v>
      </c>
      <c r="J36" s="12">
        <f t="shared" si="3"/>
        <v>206.3</v>
      </c>
      <c r="K36" s="12">
        <v>206.3</v>
      </c>
      <c r="L36" s="12" t="s">
        <v>22</v>
      </c>
    </row>
    <row r="37" spans="1:12" ht="39.75" customHeight="1">
      <c r="A37" s="10">
        <v>11313</v>
      </c>
      <c r="B37" s="11" t="s">
        <v>45</v>
      </c>
      <c r="C37" s="10"/>
      <c r="D37" s="12">
        <f t="shared" si="1"/>
        <v>0</v>
      </c>
      <c r="E37" s="12">
        <v>0</v>
      </c>
      <c r="F37" s="12" t="s">
        <v>22</v>
      </c>
      <c r="G37" s="12">
        <f t="shared" si="2"/>
        <v>0</v>
      </c>
      <c r="H37" s="12">
        <v>0</v>
      </c>
      <c r="I37" s="12" t="s">
        <v>22</v>
      </c>
      <c r="J37" s="12">
        <f t="shared" si="3"/>
        <v>0</v>
      </c>
      <c r="K37" s="12">
        <v>0</v>
      </c>
      <c r="L37" s="12" t="s">
        <v>22</v>
      </c>
    </row>
    <row r="38" spans="1:12" ht="39.75" customHeight="1">
      <c r="A38" s="10">
        <v>11314</v>
      </c>
      <c r="B38" s="11" t="s">
        <v>46</v>
      </c>
      <c r="C38" s="10"/>
      <c r="D38" s="12">
        <f t="shared" si="1"/>
        <v>0</v>
      </c>
      <c r="E38" s="12">
        <v>0</v>
      </c>
      <c r="F38" s="12" t="s">
        <v>22</v>
      </c>
      <c r="G38" s="12">
        <f t="shared" si="2"/>
        <v>0</v>
      </c>
      <c r="H38" s="12">
        <v>0</v>
      </c>
      <c r="I38" s="12" t="s">
        <v>22</v>
      </c>
      <c r="J38" s="12">
        <f t="shared" si="3"/>
        <v>0</v>
      </c>
      <c r="K38" s="12">
        <v>0</v>
      </c>
      <c r="L38" s="12" t="s">
        <v>22</v>
      </c>
    </row>
    <row r="39" spans="1:12" ht="47.25" customHeight="1">
      <c r="A39" s="10">
        <v>11315</v>
      </c>
      <c r="B39" s="11" t="s">
        <v>47</v>
      </c>
      <c r="C39" s="10"/>
      <c r="D39" s="12">
        <f t="shared" si="1"/>
        <v>0</v>
      </c>
      <c r="E39" s="12">
        <v>0</v>
      </c>
      <c r="F39" s="12" t="s">
        <v>22</v>
      </c>
      <c r="G39" s="12">
        <f t="shared" si="2"/>
        <v>0</v>
      </c>
      <c r="H39" s="12">
        <v>0</v>
      </c>
      <c r="I39" s="12" t="s">
        <v>22</v>
      </c>
      <c r="J39" s="12">
        <f t="shared" si="3"/>
        <v>0</v>
      </c>
      <c r="K39" s="12">
        <v>0</v>
      </c>
      <c r="L39" s="12" t="s">
        <v>22</v>
      </c>
    </row>
    <row r="40" spans="1:12" ht="39.75" customHeight="1">
      <c r="A40" s="10">
        <v>11316</v>
      </c>
      <c r="B40" s="11" t="s">
        <v>48</v>
      </c>
      <c r="C40" s="10"/>
      <c r="D40" s="12">
        <f t="shared" si="1"/>
        <v>0</v>
      </c>
      <c r="E40" s="12">
        <v>0</v>
      </c>
      <c r="F40" s="12" t="s">
        <v>22</v>
      </c>
      <c r="G40" s="12">
        <f t="shared" si="2"/>
        <v>0</v>
      </c>
      <c r="H40" s="12">
        <v>0</v>
      </c>
      <c r="I40" s="12" t="s">
        <v>22</v>
      </c>
      <c r="J40" s="12">
        <f t="shared" si="3"/>
        <v>0</v>
      </c>
      <c r="K40" s="12">
        <v>0</v>
      </c>
      <c r="L40" s="12" t="s">
        <v>22</v>
      </c>
    </row>
    <row r="41" spans="1:12" ht="39.75" customHeight="1">
      <c r="A41" s="10">
        <v>11317</v>
      </c>
      <c r="B41" s="11" t="s">
        <v>49</v>
      </c>
      <c r="C41" s="10"/>
      <c r="D41" s="12">
        <f t="shared" si="1"/>
        <v>0</v>
      </c>
      <c r="E41" s="12">
        <v>0</v>
      </c>
      <c r="F41" s="12" t="s">
        <v>22</v>
      </c>
      <c r="G41" s="12">
        <f t="shared" si="2"/>
        <v>0</v>
      </c>
      <c r="H41" s="12">
        <v>0</v>
      </c>
      <c r="I41" s="12" t="s">
        <v>22</v>
      </c>
      <c r="J41" s="12">
        <f t="shared" si="3"/>
        <v>0</v>
      </c>
      <c r="K41" s="12">
        <v>0</v>
      </c>
      <c r="L41" s="12" t="s">
        <v>22</v>
      </c>
    </row>
    <row r="42" spans="1:12" ht="39.75" customHeight="1">
      <c r="A42" s="10">
        <v>11318</v>
      </c>
      <c r="B42" s="11" t="s">
        <v>50</v>
      </c>
      <c r="C42" s="10"/>
      <c r="D42" s="12">
        <f t="shared" si="1"/>
        <v>0</v>
      </c>
      <c r="E42" s="12">
        <v>0</v>
      </c>
      <c r="F42" s="12" t="s">
        <v>22</v>
      </c>
      <c r="G42" s="12">
        <f t="shared" si="2"/>
        <v>0</v>
      </c>
      <c r="H42" s="12">
        <v>0</v>
      </c>
      <c r="I42" s="12" t="s">
        <v>22</v>
      </c>
      <c r="J42" s="12">
        <f t="shared" si="3"/>
        <v>0</v>
      </c>
      <c r="K42" s="12">
        <v>0</v>
      </c>
      <c r="L42" s="12" t="s">
        <v>22</v>
      </c>
    </row>
    <row r="43" spans="1:12" ht="39.75" customHeight="1">
      <c r="A43" s="10">
        <v>11319</v>
      </c>
      <c r="B43" s="11" t="s">
        <v>51</v>
      </c>
      <c r="C43" s="10"/>
      <c r="D43" s="12">
        <f t="shared" si="1"/>
        <v>0</v>
      </c>
      <c r="E43" s="12">
        <v>0</v>
      </c>
      <c r="F43" s="12" t="s">
        <v>22</v>
      </c>
      <c r="G43" s="12">
        <f t="shared" si="2"/>
        <v>0</v>
      </c>
      <c r="H43" s="12">
        <v>0</v>
      </c>
      <c r="I43" s="12" t="s">
        <v>22</v>
      </c>
      <c r="J43" s="12">
        <f t="shared" si="3"/>
        <v>0</v>
      </c>
      <c r="K43" s="12">
        <v>0</v>
      </c>
      <c r="L43" s="12" t="s">
        <v>22</v>
      </c>
    </row>
    <row r="44" spans="1:12" ht="39.75" customHeight="1">
      <c r="A44" s="10">
        <v>1140</v>
      </c>
      <c r="B44" s="11" t="s">
        <v>52</v>
      </c>
      <c r="C44" s="10" t="s">
        <v>53</v>
      </c>
      <c r="D44" s="12">
        <f>SUM(D45,D46)</f>
        <v>0</v>
      </c>
      <c r="E44" s="12">
        <f>SUM(E45,E46)</f>
        <v>0</v>
      </c>
      <c r="F44" s="12" t="s">
        <v>22</v>
      </c>
      <c r="G44" s="12">
        <f>SUM(G45,G46)</f>
        <v>0</v>
      </c>
      <c r="H44" s="12">
        <f>SUM(H45,H46)</f>
        <v>0</v>
      </c>
      <c r="I44" s="12" t="s">
        <v>22</v>
      </c>
      <c r="J44" s="12">
        <f>SUM(J45,J46)</f>
        <v>0</v>
      </c>
      <c r="K44" s="12">
        <f>SUM(K45,K46)</f>
        <v>0</v>
      </c>
      <c r="L44" s="12" t="s">
        <v>22</v>
      </c>
    </row>
    <row r="45" spans="1:12" ht="39.75" customHeight="1">
      <c r="A45" s="10">
        <v>1141</v>
      </c>
      <c r="B45" s="11" t="s">
        <v>54</v>
      </c>
      <c r="C45" s="10"/>
      <c r="D45" s="12">
        <f>SUM(E45,F45)</f>
        <v>0</v>
      </c>
      <c r="E45" s="12">
        <v>0</v>
      </c>
      <c r="F45" s="12" t="s">
        <v>22</v>
      </c>
      <c r="G45" s="12">
        <f>SUM(H45,I45)</f>
        <v>0</v>
      </c>
      <c r="H45" s="12">
        <v>0</v>
      </c>
      <c r="I45" s="12" t="s">
        <v>22</v>
      </c>
      <c r="J45" s="12">
        <f>SUM(K45,L45)</f>
        <v>0</v>
      </c>
      <c r="K45" s="12">
        <v>0</v>
      </c>
      <c r="L45" s="12" t="s">
        <v>22</v>
      </c>
    </row>
    <row r="46" spans="1:12" ht="39.75" customHeight="1">
      <c r="A46" s="10">
        <v>1142</v>
      </c>
      <c r="B46" s="11" t="s">
        <v>55</v>
      </c>
      <c r="C46" s="10"/>
      <c r="D46" s="12">
        <f>SUM(E46,F46)</f>
        <v>0</v>
      </c>
      <c r="E46" s="12">
        <v>0</v>
      </c>
      <c r="F46" s="12" t="s">
        <v>22</v>
      </c>
      <c r="G46" s="12">
        <f>SUM(H46,I46)</f>
        <v>0</v>
      </c>
      <c r="H46" s="12">
        <v>0</v>
      </c>
      <c r="I46" s="12" t="s">
        <v>22</v>
      </c>
      <c r="J46" s="12">
        <f>SUM(K46,L46)</f>
        <v>0</v>
      </c>
      <c r="K46" s="12">
        <v>0</v>
      </c>
      <c r="L46" s="12" t="s">
        <v>22</v>
      </c>
    </row>
    <row r="47" spans="1:12" ht="39.75" customHeight="1">
      <c r="A47" s="10">
        <v>1150</v>
      </c>
      <c r="B47" s="11" t="s">
        <v>56</v>
      </c>
      <c r="C47" s="10" t="s">
        <v>57</v>
      </c>
      <c r="D47" s="12">
        <f>SUM(D48,D52)</f>
        <v>0</v>
      </c>
      <c r="E47" s="12">
        <f>SUM(E48,E52)</f>
        <v>0</v>
      </c>
      <c r="F47" s="12" t="s">
        <v>22</v>
      </c>
      <c r="G47" s="12">
        <f>SUM(G48,G52)</f>
        <v>0</v>
      </c>
      <c r="H47" s="12">
        <f>SUM(H48,H52)</f>
        <v>0</v>
      </c>
      <c r="I47" s="12" t="s">
        <v>22</v>
      </c>
      <c r="J47" s="12">
        <f>SUM(J48,J52)</f>
        <v>0</v>
      </c>
      <c r="K47" s="12">
        <f>SUM(K48,K52)</f>
        <v>0</v>
      </c>
      <c r="L47" s="12" t="s">
        <v>22</v>
      </c>
    </row>
    <row r="48" spans="1:12" ht="39.75" customHeight="1">
      <c r="A48" s="10">
        <v>1151</v>
      </c>
      <c r="B48" s="11" t="s">
        <v>58</v>
      </c>
      <c r="C48" s="10"/>
      <c r="D48" s="12">
        <f>SUM(D49:D51)</f>
        <v>0</v>
      </c>
      <c r="E48" s="12">
        <f>SUM(E49:E51)</f>
        <v>0</v>
      </c>
      <c r="F48" s="12" t="s">
        <v>22</v>
      </c>
      <c r="G48" s="12">
        <f>SUM(G49:G51)</f>
        <v>0</v>
      </c>
      <c r="H48" s="12">
        <f>SUM(H49:H51)</f>
        <v>0</v>
      </c>
      <c r="I48" s="12" t="s">
        <v>22</v>
      </c>
      <c r="J48" s="12">
        <f>SUM(J49:J51)</f>
        <v>0</v>
      </c>
      <c r="K48" s="12">
        <f>SUM(K49:K51)</f>
        <v>0</v>
      </c>
      <c r="L48" s="12" t="s">
        <v>22</v>
      </c>
    </row>
    <row r="49" spans="1:12" ht="39.75" customHeight="1">
      <c r="A49" s="10">
        <v>1152</v>
      </c>
      <c r="B49" s="11" t="s">
        <v>59</v>
      </c>
      <c r="C49" s="10"/>
      <c r="D49" s="12">
        <f>SUM(E49,F49)</f>
        <v>0</v>
      </c>
      <c r="E49" s="12">
        <v>0</v>
      </c>
      <c r="F49" s="12" t="s">
        <v>22</v>
      </c>
      <c r="G49" s="12">
        <f>SUM(H49,I49)</f>
        <v>0</v>
      </c>
      <c r="H49" s="12">
        <v>0</v>
      </c>
      <c r="I49" s="12" t="s">
        <v>22</v>
      </c>
      <c r="J49" s="12">
        <f>SUM(K49,L49)</f>
        <v>0</v>
      </c>
      <c r="K49" s="12">
        <v>0</v>
      </c>
      <c r="L49" s="12" t="s">
        <v>22</v>
      </c>
    </row>
    <row r="50" spans="1:12" ht="39.75" customHeight="1">
      <c r="A50" s="10">
        <v>1153</v>
      </c>
      <c r="B50" s="11" t="s">
        <v>60</v>
      </c>
      <c r="C50" s="10"/>
      <c r="D50" s="12">
        <f>SUM(E50,F50)</f>
        <v>0</v>
      </c>
      <c r="E50" s="12">
        <v>0</v>
      </c>
      <c r="F50" s="12" t="s">
        <v>22</v>
      </c>
      <c r="G50" s="12">
        <f>SUM(H50,I50)</f>
        <v>0</v>
      </c>
      <c r="H50" s="12">
        <v>0</v>
      </c>
      <c r="I50" s="12" t="s">
        <v>22</v>
      </c>
      <c r="J50" s="12">
        <f>SUM(K50,L50)</f>
        <v>0</v>
      </c>
      <c r="K50" s="12">
        <v>0</v>
      </c>
      <c r="L50" s="12" t="s">
        <v>22</v>
      </c>
    </row>
    <row r="51" spans="1:12" ht="39.75" customHeight="1">
      <c r="A51" s="10">
        <v>1154</v>
      </c>
      <c r="B51" s="11" t="s">
        <v>61</v>
      </c>
      <c r="C51" s="10"/>
      <c r="D51" s="12">
        <f>SUM(E51,F51)</f>
        <v>0</v>
      </c>
      <c r="E51" s="12">
        <v>0</v>
      </c>
      <c r="F51" s="12" t="s">
        <v>22</v>
      </c>
      <c r="G51" s="12">
        <f>SUM(H51,I51)</f>
        <v>0</v>
      </c>
      <c r="H51" s="12">
        <v>0</v>
      </c>
      <c r="I51" s="12" t="s">
        <v>22</v>
      </c>
      <c r="J51" s="12">
        <f>SUM(K51,L51)</f>
        <v>0</v>
      </c>
      <c r="K51" s="12">
        <v>0</v>
      </c>
      <c r="L51" s="12" t="s">
        <v>22</v>
      </c>
    </row>
    <row r="52" spans="1:12" ht="39.75" customHeight="1">
      <c r="A52" s="10">
        <v>1155</v>
      </c>
      <c r="B52" s="11" t="s">
        <v>62</v>
      </c>
      <c r="C52" s="10"/>
      <c r="D52" s="12">
        <f>SUM(E52,F52)</f>
        <v>0</v>
      </c>
      <c r="E52" s="12">
        <v>0</v>
      </c>
      <c r="F52" s="12" t="s">
        <v>22</v>
      </c>
      <c r="G52" s="12">
        <f>SUM(H52,I52)</f>
        <v>0</v>
      </c>
      <c r="H52" s="12">
        <v>0</v>
      </c>
      <c r="I52" s="12" t="s">
        <v>22</v>
      </c>
      <c r="J52" s="12">
        <f>SUM(K52,L52)</f>
        <v>0</v>
      </c>
      <c r="K52" s="12">
        <v>0</v>
      </c>
      <c r="L52" s="12" t="s">
        <v>22</v>
      </c>
    </row>
    <row r="53" spans="1:12" ht="60.75" customHeight="1">
      <c r="A53" s="10">
        <v>1200</v>
      </c>
      <c r="B53" s="11" t="s">
        <v>63</v>
      </c>
      <c r="C53" s="10" t="s">
        <v>64</v>
      </c>
      <c r="D53" s="12">
        <f aca="true" t="shared" si="4" ref="D53:L53">SUM(D54,D56,D58,D60,D62,D69)</f>
        <v>293442.8</v>
      </c>
      <c r="E53" s="12">
        <f t="shared" si="4"/>
        <v>293442.8</v>
      </c>
      <c r="F53" s="12">
        <f t="shared" si="4"/>
        <v>0</v>
      </c>
      <c r="G53" s="12">
        <f t="shared" si="4"/>
        <v>293442.8</v>
      </c>
      <c r="H53" s="12">
        <f t="shared" si="4"/>
        <v>293442.8</v>
      </c>
      <c r="I53" s="12">
        <f t="shared" si="4"/>
        <v>0</v>
      </c>
      <c r="J53" s="12">
        <f t="shared" si="4"/>
        <v>73198.9</v>
      </c>
      <c r="K53" s="12">
        <f t="shared" si="4"/>
        <v>73198.9</v>
      </c>
      <c r="L53" s="12">
        <f t="shared" si="4"/>
        <v>0</v>
      </c>
    </row>
    <row r="54" spans="1:12" ht="45.75" customHeight="1">
      <c r="A54" s="10">
        <v>1210</v>
      </c>
      <c r="B54" s="11" t="s">
        <v>65</v>
      </c>
      <c r="C54" s="10" t="s">
        <v>66</v>
      </c>
      <c r="D54" s="12">
        <f>SUM(D55)</f>
        <v>0</v>
      </c>
      <c r="E54" s="12">
        <f>SUM(E55)</f>
        <v>0</v>
      </c>
      <c r="F54" s="12" t="s">
        <v>22</v>
      </c>
      <c r="G54" s="12">
        <f>SUM(G55)</f>
        <v>0</v>
      </c>
      <c r="H54" s="12">
        <f>SUM(H55)</f>
        <v>0</v>
      </c>
      <c r="I54" s="12" t="s">
        <v>22</v>
      </c>
      <c r="J54" s="12">
        <f>SUM(J55)</f>
        <v>0</v>
      </c>
      <c r="K54" s="12">
        <f>SUM(K55)</f>
        <v>0</v>
      </c>
      <c r="L54" s="12" t="s">
        <v>22</v>
      </c>
    </row>
    <row r="55" spans="1:12" ht="39.75" customHeight="1">
      <c r="A55" s="10">
        <v>1211</v>
      </c>
      <c r="B55" s="11" t="s">
        <v>67</v>
      </c>
      <c r="C55" s="10"/>
      <c r="D55" s="12">
        <f>SUM(E55,F55)</f>
        <v>0</v>
      </c>
      <c r="E55" s="12">
        <v>0</v>
      </c>
      <c r="F55" s="12" t="s">
        <v>22</v>
      </c>
      <c r="G55" s="12">
        <f>SUM(H55,I55)</f>
        <v>0</v>
      </c>
      <c r="H55" s="12">
        <v>0</v>
      </c>
      <c r="I55" s="12" t="s">
        <v>22</v>
      </c>
      <c r="J55" s="12">
        <f>SUM(K55,L55)</f>
        <v>0</v>
      </c>
      <c r="K55" s="12">
        <v>0</v>
      </c>
      <c r="L55" s="12" t="s">
        <v>22</v>
      </c>
    </row>
    <row r="56" spans="1:12" ht="39.75" customHeight="1">
      <c r="A56" s="10">
        <v>1220</v>
      </c>
      <c r="B56" s="11" t="s">
        <v>68</v>
      </c>
      <c r="C56" s="10" t="s">
        <v>69</v>
      </c>
      <c r="D56" s="12">
        <f>SUM(D57)</f>
        <v>0</v>
      </c>
      <c r="E56" s="12" t="s">
        <v>22</v>
      </c>
      <c r="F56" s="12">
        <f>SUM(F57)</f>
        <v>0</v>
      </c>
      <c r="G56" s="12">
        <f>SUM(G57)</f>
        <v>0</v>
      </c>
      <c r="H56" s="12" t="s">
        <v>22</v>
      </c>
      <c r="I56" s="12">
        <f>SUM(I57)</f>
        <v>0</v>
      </c>
      <c r="J56" s="12">
        <f>SUM(J57)</f>
        <v>0</v>
      </c>
      <c r="K56" s="12" t="s">
        <v>22</v>
      </c>
      <c r="L56" s="12">
        <f>SUM(L57)</f>
        <v>0</v>
      </c>
    </row>
    <row r="57" spans="1:12" ht="39.75" customHeight="1">
      <c r="A57" s="10">
        <v>1221</v>
      </c>
      <c r="B57" s="11" t="s">
        <v>70</v>
      </c>
      <c r="C57" s="10"/>
      <c r="D57" s="12">
        <f>SUM(E57,F57)</f>
        <v>0</v>
      </c>
      <c r="E57" s="12" t="s">
        <v>22</v>
      </c>
      <c r="F57" s="12">
        <v>0</v>
      </c>
      <c r="G57" s="12">
        <f>SUM(H57,I57)</f>
        <v>0</v>
      </c>
      <c r="H57" s="12" t="s">
        <v>22</v>
      </c>
      <c r="I57" s="12">
        <v>0</v>
      </c>
      <c r="J57" s="12">
        <f>SUM(K57,L57)</f>
        <v>0</v>
      </c>
      <c r="K57" s="12" t="s">
        <v>22</v>
      </c>
      <c r="L57" s="12">
        <v>0</v>
      </c>
    </row>
    <row r="58" spans="1:12" ht="39.75" customHeight="1">
      <c r="A58" s="10">
        <v>1230</v>
      </c>
      <c r="B58" s="11" t="s">
        <v>71</v>
      </c>
      <c r="C58" s="10" t="s">
        <v>72</v>
      </c>
      <c r="D58" s="12">
        <f>SUM(D59)</f>
        <v>0</v>
      </c>
      <c r="E58" s="12">
        <f>SUM(E59)</f>
        <v>0</v>
      </c>
      <c r="F58" s="12" t="s">
        <v>22</v>
      </c>
      <c r="G58" s="12">
        <f>SUM(G59)</f>
        <v>0</v>
      </c>
      <c r="H58" s="12">
        <f>SUM(H59)</f>
        <v>0</v>
      </c>
      <c r="I58" s="12" t="s">
        <v>22</v>
      </c>
      <c r="J58" s="12">
        <f>SUM(J59)</f>
        <v>0</v>
      </c>
      <c r="K58" s="12">
        <f>SUM(K59)</f>
        <v>0</v>
      </c>
      <c r="L58" s="12" t="s">
        <v>22</v>
      </c>
    </row>
    <row r="59" spans="1:12" ht="39.75" customHeight="1">
      <c r="A59" s="10">
        <v>1231</v>
      </c>
      <c r="B59" s="11" t="s">
        <v>73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</row>
    <row r="60" spans="1:12" ht="39.75" customHeight="1">
      <c r="A60" s="10">
        <v>1240</v>
      </c>
      <c r="B60" s="11" t="s">
        <v>74</v>
      </c>
      <c r="C60" s="10" t="s">
        <v>75</v>
      </c>
      <c r="D60" s="12">
        <f>SUM(D61)</f>
        <v>0</v>
      </c>
      <c r="E60" s="12" t="s">
        <v>22</v>
      </c>
      <c r="F60" s="12">
        <f>SUM(F61)</f>
        <v>0</v>
      </c>
      <c r="G60" s="12">
        <f>SUM(G61)</f>
        <v>0</v>
      </c>
      <c r="H60" s="12" t="s">
        <v>22</v>
      </c>
      <c r="I60" s="12">
        <f>SUM(I61)</f>
        <v>0</v>
      </c>
      <c r="J60" s="12">
        <f>SUM(J61)</f>
        <v>0</v>
      </c>
      <c r="K60" s="12" t="s">
        <v>22</v>
      </c>
      <c r="L60" s="12">
        <f>SUM(L61)</f>
        <v>0</v>
      </c>
    </row>
    <row r="61" spans="1:12" ht="39.75" customHeight="1">
      <c r="A61" s="10">
        <v>1241</v>
      </c>
      <c r="B61" s="11" t="s">
        <v>76</v>
      </c>
      <c r="C61" s="10"/>
      <c r="D61" s="12">
        <f>SUM(E61,F61)</f>
        <v>0</v>
      </c>
      <c r="E61" s="12" t="s">
        <v>22</v>
      </c>
      <c r="F61" s="12">
        <v>0</v>
      </c>
      <c r="G61" s="12">
        <f>SUM(H61,I61)</f>
        <v>0</v>
      </c>
      <c r="H61" s="12" t="s">
        <v>22</v>
      </c>
      <c r="I61" s="12">
        <v>0</v>
      </c>
      <c r="J61" s="12">
        <f>SUM(K61,L61)</f>
        <v>0</v>
      </c>
      <c r="K61" s="12" t="s">
        <v>22</v>
      </c>
      <c r="L61" s="12">
        <v>0</v>
      </c>
    </row>
    <row r="62" spans="1:12" ht="91.5" customHeight="1">
      <c r="A62" s="10">
        <v>1250</v>
      </c>
      <c r="B62" s="11" t="s">
        <v>77</v>
      </c>
      <c r="C62" s="10" t="s">
        <v>78</v>
      </c>
      <c r="D62" s="12">
        <f>SUM(D63,D64,D67,D68)</f>
        <v>293442.8</v>
      </c>
      <c r="E62" s="12">
        <f>SUM(E63,E64,E67,E68)</f>
        <v>293442.8</v>
      </c>
      <c r="F62" s="12" t="s">
        <v>22</v>
      </c>
      <c r="G62" s="12">
        <f>SUM(G63,G64,G67,G68)</f>
        <v>293442.8</v>
      </c>
      <c r="H62" s="12">
        <f>SUM(H63,H64,H67,H68)</f>
        <v>293442.8</v>
      </c>
      <c r="I62" s="12" t="s">
        <v>22</v>
      </c>
      <c r="J62" s="12">
        <f>SUM(J63,J64,J67,J68)</f>
        <v>73198.9</v>
      </c>
      <c r="K62" s="12">
        <f>SUM(K63,K64,K67,K68)</f>
        <v>73198.9</v>
      </c>
      <c r="L62" s="12" t="s">
        <v>22</v>
      </c>
    </row>
    <row r="63" spans="1:12" ht="58.5" customHeight="1">
      <c r="A63" s="10">
        <v>1251</v>
      </c>
      <c r="B63" s="11" t="s">
        <v>79</v>
      </c>
      <c r="C63" s="10"/>
      <c r="D63" s="12">
        <f>SUM(E63,F63)</f>
        <v>290875.7</v>
      </c>
      <c r="E63" s="12">
        <v>290875.7</v>
      </c>
      <c r="F63" s="12" t="s">
        <v>22</v>
      </c>
      <c r="G63" s="12">
        <f>SUM(H63,I63)</f>
        <v>290875.7</v>
      </c>
      <c r="H63" s="12">
        <v>290875.7</v>
      </c>
      <c r="I63" s="12" t="s">
        <v>22</v>
      </c>
      <c r="J63" s="12">
        <f>SUM(K63,L63)</f>
        <v>72718.9</v>
      </c>
      <c r="K63" s="12">
        <v>72718.9</v>
      </c>
      <c r="L63" s="12" t="s">
        <v>22</v>
      </c>
    </row>
    <row r="64" spans="1:12" ht="39.75" customHeight="1">
      <c r="A64" s="10">
        <v>1252</v>
      </c>
      <c r="B64" s="11" t="s">
        <v>80</v>
      </c>
      <c r="C64" s="10"/>
      <c r="D64" s="12">
        <f>SUM(D65:D66)</f>
        <v>0</v>
      </c>
      <c r="E64" s="12">
        <f>SUM(E65:E66)</f>
        <v>0</v>
      </c>
      <c r="F64" s="12" t="s">
        <v>22</v>
      </c>
      <c r="G64" s="12">
        <f>SUM(G65:G66)</f>
        <v>0</v>
      </c>
      <c r="H64" s="12">
        <f>SUM(H65:H66)</f>
        <v>0</v>
      </c>
      <c r="I64" s="12" t="s">
        <v>22</v>
      </c>
      <c r="J64" s="12">
        <f>SUM(J65:J66)</f>
        <v>0</v>
      </c>
      <c r="K64" s="12">
        <f>SUM(K65:K66)</f>
        <v>0</v>
      </c>
      <c r="L64" s="12" t="s">
        <v>22</v>
      </c>
    </row>
    <row r="65" spans="1:12" ht="39.75" customHeight="1">
      <c r="A65" s="10">
        <v>1253</v>
      </c>
      <c r="B65" s="11" t="s">
        <v>81</v>
      </c>
      <c r="C65" s="10"/>
      <c r="D65" s="12">
        <f>SUM(E65,F65)</f>
        <v>0</v>
      </c>
      <c r="E65" s="12">
        <v>0</v>
      </c>
      <c r="F65" s="12" t="s">
        <v>22</v>
      </c>
      <c r="G65" s="12">
        <f>SUM(H65,I65)</f>
        <v>0</v>
      </c>
      <c r="H65" s="12">
        <v>0</v>
      </c>
      <c r="I65" s="12" t="s">
        <v>22</v>
      </c>
      <c r="J65" s="12">
        <f>SUM(K65,L65)</f>
        <v>0</v>
      </c>
      <c r="K65" s="12">
        <v>0</v>
      </c>
      <c r="L65" s="12" t="s">
        <v>22</v>
      </c>
    </row>
    <row r="66" spans="1:12" ht="39.75" customHeight="1">
      <c r="A66" s="10">
        <v>1254</v>
      </c>
      <c r="B66" s="11" t="s">
        <v>82</v>
      </c>
      <c r="C66" s="10"/>
      <c r="D66" s="12">
        <f>SUM(E66,F66)</f>
        <v>0</v>
      </c>
      <c r="E66" s="12">
        <v>0</v>
      </c>
      <c r="F66" s="12" t="s">
        <v>22</v>
      </c>
      <c r="G66" s="12">
        <f>SUM(H66,I66)</f>
        <v>0</v>
      </c>
      <c r="H66" s="12">
        <v>0</v>
      </c>
      <c r="I66" s="12" t="s">
        <v>22</v>
      </c>
      <c r="J66" s="12">
        <f>SUM(K66,L66)</f>
        <v>0</v>
      </c>
      <c r="K66" s="12">
        <v>0</v>
      </c>
      <c r="L66" s="12" t="s">
        <v>22</v>
      </c>
    </row>
    <row r="67" spans="1:12" ht="69.75" customHeight="1">
      <c r="A67" s="10">
        <v>1255</v>
      </c>
      <c r="B67" s="11" t="s">
        <v>83</v>
      </c>
      <c r="C67" s="10"/>
      <c r="D67" s="12">
        <f>SUM(E67,F67)</f>
        <v>2567.1</v>
      </c>
      <c r="E67" s="12">
        <v>2567.1</v>
      </c>
      <c r="F67" s="12" t="s">
        <v>22</v>
      </c>
      <c r="G67" s="12">
        <f>SUM(H67,I67)</f>
        <v>2567.1</v>
      </c>
      <c r="H67" s="12">
        <v>2567.1</v>
      </c>
      <c r="I67" s="12" t="s">
        <v>22</v>
      </c>
      <c r="J67" s="12">
        <f>SUM(K67,L67)</f>
        <v>480</v>
      </c>
      <c r="K67" s="12">
        <v>480</v>
      </c>
      <c r="L67" s="12" t="s">
        <v>22</v>
      </c>
    </row>
    <row r="68" spans="1:12" ht="39.75" customHeight="1">
      <c r="A68" s="10">
        <v>1256</v>
      </c>
      <c r="B68" s="11" t="s">
        <v>84</v>
      </c>
      <c r="C68" s="10"/>
      <c r="D68" s="12">
        <f>SUM(E68,F68)</f>
        <v>0</v>
      </c>
      <c r="E68" s="12">
        <v>0</v>
      </c>
      <c r="F68" s="12" t="s">
        <v>22</v>
      </c>
      <c r="G68" s="12">
        <f>SUM(H68,I68)</f>
        <v>0</v>
      </c>
      <c r="H68" s="12">
        <v>0</v>
      </c>
      <c r="I68" s="12" t="s">
        <v>22</v>
      </c>
      <c r="J68" s="12">
        <f>SUM(K68,L68)</f>
        <v>0</v>
      </c>
      <c r="K68" s="12">
        <v>0</v>
      </c>
      <c r="L68" s="12" t="s">
        <v>22</v>
      </c>
    </row>
    <row r="69" spans="1:12" ht="39.75" customHeight="1">
      <c r="A69" s="10">
        <v>1260</v>
      </c>
      <c r="B69" s="11" t="s">
        <v>85</v>
      </c>
      <c r="C69" s="10" t="s">
        <v>86</v>
      </c>
      <c r="D69" s="12">
        <f>SUM(D70,D71)</f>
        <v>0</v>
      </c>
      <c r="E69" s="12" t="s">
        <v>22</v>
      </c>
      <c r="F69" s="12">
        <f>SUM(F70,F71)</f>
        <v>0</v>
      </c>
      <c r="G69" s="12">
        <f>SUM(G70,G71)</f>
        <v>0</v>
      </c>
      <c r="H69" s="12" t="s">
        <v>22</v>
      </c>
      <c r="I69" s="12">
        <f>SUM(I70,I71)</f>
        <v>0</v>
      </c>
      <c r="J69" s="12">
        <f>SUM(J70,J71)</f>
        <v>0</v>
      </c>
      <c r="K69" s="12" t="s">
        <v>22</v>
      </c>
      <c r="L69" s="12">
        <f>SUM(L70,L71)</f>
        <v>0</v>
      </c>
    </row>
    <row r="70" spans="1:12" ht="39.75" customHeight="1">
      <c r="A70" s="10">
        <v>1261</v>
      </c>
      <c r="B70" s="11" t="s">
        <v>87</v>
      </c>
      <c r="C70" s="10"/>
      <c r="D70" s="12">
        <f>SUM(E70,F70)</f>
        <v>0</v>
      </c>
      <c r="E70" s="12" t="s">
        <v>22</v>
      </c>
      <c r="F70" s="12">
        <v>0</v>
      </c>
      <c r="G70" s="12">
        <f>SUM(H70,I70)</f>
        <v>0</v>
      </c>
      <c r="H70" s="12" t="s">
        <v>22</v>
      </c>
      <c r="I70" s="12">
        <v>0</v>
      </c>
      <c r="J70" s="12">
        <f>SUM(K70,L70)</f>
        <v>0</v>
      </c>
      <c r="K70" s="12" t="s">
        <v>22</v>
      </c>
      <c r="L70" s="12">
        <v>0</v>
      </c>
    </row>
    <row r="71" spans="1:12" ht="39.75" customHeight="1">
      <c r="A71" s="10">
        <v>1262</v>
      </c>
      <c r="B71" s="11" t="s">
        <v>88</v>
      </c>
      <c r="C71" s="10"/>
      <c r="D71" s="12">
        <f>SUM(E71,F71)</f>
        <v>0</v>
      </c>
      <c r="E71" s="12" t="s">
        <v>22</v>
      </c>
      <c r="F71" s="12">
        <v>0</v>
      </c>
      <c r="G71" s="12">
        <f>SUM(H71,I71)</f>
        <v>0</v>
      </c>
      <c r="H71" s="12" t="s">
        <v>22</v>
      </c>
      <c r="I71" s="12">
        <v>0</v>
      </c>
      <c r="J71" s="12">
        <f>SUM(K71,L71)</f>
        <v>0</v>
      </c>
      <c r="K71" s="12" t="s">
        <v>22</v>
      </c>
      <c r="L71" s="12">
        <v>0</v>
      </c>
    </row>
    <row r="72" spans="1:12" ht="80.25" customHeight="1">
      <c r="A72" s="10">
        <v>1300</v>
      </c>
      <c r="B72" s="11" t="s">
        <v>89</v>
      </c>
      <c r="C72" s="10" t="s">
        <v>90</v>
      </c>
      <c r="D72" s="12">
        <f aca="true" t="shared" si="5" ref="D72:L72">SUM(D73,D75,D77,D82,D86,D110,D113,D116,D119)</f>
        <v>58048.6</v>
      </c>
      <c r="E72" s="12">
        <f t="shared" si="5"/>
        <v>58048.6</v>
      </c>
      <c r="F72" s="12">
        <f t="shared" si="5"/>
        <v>80777.4</v>
      </c>
      <c r="G72" s="12">
        <f t="shared" si="5"/>
        <v>58048.6</v>
      </c>
      <c r="H72" s="12">
        <f t="shared" si="5"/>
        <v>58048.6</v>
      </c>
      <c r="I72" s="12">
        <f t="shared" si="5"/>
        <v>80777.4</v>
      </c>
      <c r="J72" s="12">
        <f t="shared" si="5"/>
        <v>20411.3</v>
      </c>
      <c r="K72" s="12">
        <f t="shared" si="5"/>
        <v>20411.3</v>
      </c>
      <c r="L72" s="12">
        <f t="shared" si="5"/>
        <v>2000</v>
      </c>
    </row>
    <row r="73" spans="1:12" ht="39.75" customHeight="1">
      <c r="A73" s="10">
        <v>1310</v>
      </c>
      <c r="B73" s="11" t="s">
        <v>91</v>
      </c>
      <c r="C73" s="10" t="s">
        <v>92</v>
      </c>
      <c r="D73" s="12">
        <f>SUM(D74)</f>
        <v>0</v>
      </c>
      <c r="E73" s="12" t="s">
        <v>22</v>
      </c>
      <c r="F73" s="12">
        <f>SUM(F74)</f>
        <v>0</v>
      </c>
      <c r="G73" s="12">
        <f>SUM(G74)</f>
        <v>0</v>
      </c>
      <c r="H73" s="12" t="s">
        <v>22</v>
      </c>
      <c r="I73" s="12">
        <f>SUM(I74)</f>
        <v>0</v>
      </c>
      <c r="J73" s="12">
        <f>SUM(J74)</f>
        <v>0</v>
      </c>
      <c r="K73" s="12" t="s">
        <v>22</v>
      </c>
      <c r="L73" s="12">
        <f>SUM(L74)</f>
        <v>0</v>
      </c>
    </row>
    <row r="74" spans="1:12" ht="39.75" customHeight="1">
      <c r="A74" s="10">
        <v>1311</v>
      </c>
      <c r="B74" s="11" t="s">
        <v>93</v>
      </c>
      <c r="C74" s="10"/>
      <c r="D74" s="12">
        <f>SUM(E74,F74)</f>
        <v>0</v>
      </c>
      <c r="E74" s="12" t="s">
        <v>22</v>
      </c>
      <c r="F74" s="12">
        <v>0</v>
      </c>
      <c r="G74" s="12">
        <f>SUM(H74,I74)</f>
        <v>0</v>
      </c>
      <c r="H74" s="12" t="s">
        <v>22</v>
      </c>
      <c r="I74" s="12">
        <v>0</v>
      </c>
      <c r="J74" s="12">
        <f>SUM(K74,L74)</f>
        <v>0</v>
      </c>
      <c r="K74" s="12" t="s">
        <v>22</v>
      </c>
      <c r="L74" s="12">
        <v>0</v>
      </c>
    </row>
    <row r="75" spans="1:12" ht="39.75" customHeight="1">
      <c r="A75" s="10">
        <v>1320</v>
      </c>
      <c r="B75" s="11" t="s">
        <v>94</v>
      </c>
      <c r="C75" s="10" t="s">
        <v>95</v>
      </c>
      <c r="D75" s="12">
        <f>SUM(D76)</f>
        <v>0</v>
      </c>
      <c r="E75" s="12">
        <f>SUM(E76)</f>
        <v>0</v>
      </c>
      <c r="F75" s="12" t="s">
        <v>22</v>
      </c>
      <c r="G75" s="12">
        <f>SUM(G76)</f>
        <v>0</v>
      </c>
      <c r="H75" s="12">
        <f>SUM(H76)</f>
        <v>0</v>
      </c>
      <c r="I75" s="12" t="s">
        <v>22</v>
      </c>
      <c r="J75" s="12">
        <f>SUM(J76)</f>
        <v>0</v>
      </c>
      <c r="K75" s="12">
        <f>SUM(K76)</f>
        <v>0</v>
      </c>
      <c r="L75" s="12" t="s">
        <v>22</v>
      </c>
    </row>
    <row r="76" spans="1:12" ht="39.75" customHeight="1">
      <c r="A76" s="10">
        <v>1321</v>
      </c>
      <c r="B76" s="11" t="s">
        <v>96</v>
      </c>
      <c r="C76" s="10"/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64.5" customHeight="1">
      <c r="A77" s="10">
        <v>1330</v>
      </c>
      <c r="B77" s="11" t="s">
        <v>97</v>
      </c>
      <c r="C77" s="10" t="s">
        <v>98</v>
      </c>
      <c r="D77" s="12">
        <f>SUM(D78:D81)</f>
        <v>7550.6</v>
      </c>
      <c r="E77" s="12">
        <f>SUM(E78:E81)</f>
        <v>7550.6</v>
      </c>
      <c r="F77" s="12" t="s">
        <v>22</v>
      </c>
      <c r="G77" s="12">
        <f>SUM(G78:G81)</f>
        <v>7550.6</v>
      </c>
      <c r="H77" s="12">
        <f>SUM(H78:H81)</f>
        <v>7550.6</v>
      </c>
      <c r="I77" s="12" t="s">
        <v>22</v>
      </c>
      <c r="J77" s="12">
        <f>SUM(J78:J81)</f>
        <v>948.8</v>
      </c>
      <c r="K77" s="12">
        <f>SUM(K78:K81)</f>
        <v>948.8</v>
      </c>
      <c r="L77" s="12" t="s">
        <v>22</v>
      </c>
    </row>
    <row r="78" spans="1:12" ht="62.25" customHeight="1">
      <c r="A78" s="10">
        <v>1331</v>
      </c>
      <c r="B78" s="11" t="s">
        <v>99</v>
      </c>
      <c r="C78" s="10"/>
      <c r="D78" s="12">
        <f>SUM(E78,F78)</f>
        <v>7250.6</v>
      </c>
      <c r="E78" s="12">
        <v>7250.6</v>
      </c>
      <c r="F78" s="12" t="s">
        <v>22</v>
      </c>
      <c r="G78" s="12">
        <f>SUM(H78,I78)</f>
        <v>7250.6</v>
      </c>
      <c r="H78" s="12">
        <v>7250.6</v>
      </c>
      <c r="I78" s="12" t="s">
        <v>22</v>
      </c>
      <c r="J78" s="12">
        <f>SUM(K78,L78)</f>
        <v>948.8</v>
      </c>
      <c r="K78" s="12">
        <v>948.8</v>
      </c>
      <c r="L78" s="12" t="s">
        <v>22</v>
      </c>
    </row>
    <row r="79" spans="1:12" ht="39.75" customHeight="1">
      <c r="A79" s="10">
        <v>1332</v>
      </c>
      <c r="B79" s="11" t="s">
        <v>100</v>
      </c>
      <c r="C79" s="10"/>
      <c r="D79" s="12">
        <f>SUM(E79,F79)</f>
        <v>0</v>
      </c>
      <c r="E79" s="12">
        <v>0</v>
      </c>
      <c r="F79" s="12" t="s">
        <v>22</v>
      </c>
      <c r="G79" s="12">
        <f>SUM(H79,I79)</f>
        <v>0</v>
      </c>
      <c r="H79" s="12">
        <v>0</v>
      </c>
      <c r="I79" s="12" t="s">
        <v>22</v>
      </c>
      <c r="J79" s="12">
        <f>SUM(K79,L79)</f>
        <v>0</v>
      </c>
      <c r="K79" s="12">
        <v>0</v>
      </c>
      <c r="L79" s="12" t="s">
        <v>22</v>
      </c>
    </row>
    <row r="80" spans="1:12" ht="39.75" customHeight="1">
      <c r="A80" s="10">
        <v>1333</v>
      </c>
      <c r="B80" s="11" t="s">
        <v>101</v>
      </c>
      <c r="C80" s="10"/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43.5" customHeight="1">
      <c r="A81" s="10">
        <v>1334</v>
      </c>
      <c r="B81" s="11" t="s">
        <v>102</v>
      </c>
      <c r="C81" s="10"/>
      <c r="D81" s="12">
        <f>SUM(E81,F81)</f>
        <v>300</v>
      </c>
      <c r="E81" s="12">
        <v>300</v>
      </c>
      <c r="F81" s="12" t="s">
        <v>22</v>
      </c>
      <c r="G81" s="12">
        <f>SUM(H81,I81)</f>
        <v>300</v>
      </c>
      <c r="H81" s="12">
        <v>300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customHeight="1">
      <c r="A82" s="10">
        <v>1340</v>
      </c>
      <c r="B82" s="11" t="s">
        <v>103</v>
      </c>
      <c r="C82" s="10" t="s">
        <v>104</v>
      </c>
      <c r="D82" s="12">
        <f>SUM(D83,D84,D85)</f>
        <v>0</v>
      </c>
      <c r="E82" s="12">
        <f>SUM(E83,E84,E85)</f>
        <v>0</v>
      </c>
      <c r="F82" s="12" t="s">
        <v>22</v>
      </c>
      <c r="G82" s="12">
        <f>SUM(G83,G84,G85)</f>
        <v>0</v>
      </c>
      <c r="H82" s="12">
        <f>SUM(H83,H84,H85)</f>
        <v>0</v>
      </c>
      <c r="I82" s="12" t="s">
        <v>22</v>
      </c>
      <c r="J82" s="12">
        <f>SUM(J83,J84,J85)</f>
        <v>104</v>
      </c>
      <c r="K82" s="12">
        <f>SUM(K83,K84,K85)</f>
        <v>104</v>
      </c>
      <c r="L82" s="12" t="s">
        <v>22</v>
      </c>
    </row>
    <row r="83" spans="1:12" ht="39.75" customHeight="1">
      <c r="A83" s="10">
        <v>1341</v>
      </c>
      <c r="B83" s="11" t="s">
        <v>105</v>
      </c>
      <c r="C83" s="10"/>
      <c r="D83" s="12">
        <f>SUM(E83,F83)</f>
        <v>0</v>
      </c>
      <c r="E83" s="12">
        <v>0</v>
      </c>
      <c r="F83" s="12" t="s">
        <v>22</v>
      </c>
      <c r="G83" s="12">
        <f>SUM(H83,I83)</f>
        <v>0</v>
      </c>
      <c r="H83" s="12">
        <v>0</v>
      </c>
      <c r="I83" s="12" t="s">
        <v>22</v>
      </c>
      <c r="J83" s="12">
        <f>SUM(K83,L83)</f>
        <v>0</v>
      </c>
      <c r="K83" s="12">
        <v>0</v>
      </c>
      <c r="L83" s="12" t="s">
        <v>22</v>
      </c>
    </row>
    <row r="84" spans="1:12" ht="39.75" customHeight="1">
      <c r="A84" s="10">
        <v>1342</v>
      </c>
      <c r="B84" s="11" t="s">
        <v>106</v>
      </c>
      <c r="C84" s="10"/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ht="39.75" customHeight="1">
      <c r="A85" s="10">
        <v>1343</v>
      </c>
      <c r="B85" s="11" t="s">
        <v>107</v>
      </c>
      <c r="C85" s="10"/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104</v>
      </c>
      <c r="K85" s="12">
        <v>104</v>
      </c>
      <c r="L85" s="12" t="s">
        <v>22</v>
      </c>
    </row>
    <row r="86" spans="1:12" ht="50.25" customHeight="1">
      <c r="A86" s="10">
        <v>1350</v>
      </c>
      <c r="B86" s="11" t="s">
        <v>108</v>
      </c>
      <c r="C86" s="10" t="s">
        <v>109</v>
      </c>
      <c r="D86" s="12">
        <f>SUM(D87,D108,D109)</f>
        <v>47998</v>
      </c>
      <c r="E86" s="12">
        <f>SUM(E87,E108,E109)</f>
        <v>47998</v>
      </c>
      <c r="F86" s="12" t="s">
        <v>22</v>
      </c>
      <c r="G86" s="12">
        <f>SUM(G87,G108,G109)</f>
        <v>47998</v>
      </c>
      <c r="H86" s="12">
        <f>SUM(H87,H108,H109)</f>
        <v>47998</v>
      </c>
      <c r="I86" s="12" t="s">
        <v>22</v>
      </c>
      <c r="J86" s="12">
        <f>SUM(J87,J108,J109)</f>
        <v>17732</v>
      </c>
      <c r="K86" s="12">
        <f>SUM(K87,K108,K109)</f>
        <v>17732</v>
      </c>
      <c r="L86" s="12" t="s">
        <v>22</v>
      </c>
    </row>
    <row r="87" spans="1:12" ht="122.25" customHeight="1">
      <c r="A87" s="10">
        <v>1351</v>
      </c>
      <c r="B87" s="11" t="s">
        <v>110</v>
      </c>
      <c r="C87" s="10"/>
      <c r="D87" s="12">
        <f>SUM(D88:D107)</f>
        <v>44998</v>
      </c>
      <c r="E87" s="12">
        <f>SUM(E88:E107)</f>
        <v>44998</v>
      </c>
      <c r="F87" s="12" t="s">
        <v>22</v>
      </c>
      <c r="G87" s="12">
        <f>SUM(G88:G107)</f>
        <v>44998</v>
      </c>
      <c r="H87" s="12">
        <f>SUM(H88:H107)</f>
        <v>44998</v>
      </c>
      <c r="I87" s="12" t="s">
        <v>22</v>
      </c>
      <c r="J87" s="12">
        <f>SUM(J88:J107)</f>
        <v>7995</v>
      </c>
      <c r="K87" s="12">
        <f>SUM(K88:K107)</f>
        <v>7995</v>
      </c>
      <c r="L87" s="12" t="s">
        <v>22</v>
      </c>
    </row>
    <row r="88" spans="1:12" ht="64.5" customHeight="1">
      <c r="A88" s="10">
        <v>13501</v>
      </c>
      <c r="B88" s="11" t="s">
        <v>111</v>
      </c>
      <c r="C88" s="10"/>
      <c r="D88" s="12">
        <f aca="true" t="shared" si="6" ref="D88:D109">SUM(E88,F88)</f>
        <v>0</v>
      </c>
      <c r="E88" s="12">
        <v>0</v>
      </c>
      <c r="F88" s="12" t="s">
        <v>22</v>
      </c>
      <c r="G88" s="12">
        <f aca="true" t="shared" si="7" ref="G88:G109">SUM(H88,I88)</f>
        <v>0</v>
      </c>
      <c r="H88" s="12">
        <v>0</v>
      </c>
      <c r="I88" s="12" t="s">
        <v>22</v>
      </c>
      <c r="J88" s="12">
        <f aca="true" t="shared" si="8" ref="J88:J109">SUM(K88,L88)</f>
        <v>0</v>
      </c>
      <c r="K88" s="12">
        <v>0</v>
      </c>
      <c r="L88" s="12" t="s">
        <v>22</v>
      </c>
    </row>
    <row r="89" spans="1:12" ht="51" customHeight="1">
      <c r="A89" s="10">
        <v>13502</v>
      </c>
      <c r="B89" s="11" t="s">
        <v>112</v>
      </c>
      <c r="C89" s="10"/>
      <c r="D89" s="12">
        <f t="shared" si="6"/>
        <v>0</v>
      </c>
      <c r="E89" s="12">
        <v>0</v>
      </c>
      <c r="F89" s="12" t="s">
        <v>22</v>
      </c>
      <c r="G89" s="12">
        <f t="shared" si="7"/>
        <v>0</v>
      </c>
      <c r="H89" s="12">
        <v>0</v>
      </c>
      <c r="I89" s="12" t="s">
        <v>22</v>
      </c>
      <c r="J89" s="12">
        <f t="shared" si="8"/>
        <v>0</v>
      </c>
      <c r="K89" s="12">
        <v>0</v>
      </c>
      <c r="L89" s="12" t="s">
        <v>22</v>
      </c>
    </row>
    <row r="90" spans="1:12" ht="104.25" customHeight="1">
      <c r="A90" s="10">
        <v>13503</v>
      </c>
      <c r="B90" s="11" t="s">
        <v>113</v>
      </c>
      <c r="C90" s="10"/>
      <c r="D90" s="12">
        <f t="shared" si="6"/>
        <v>80</v>
      </c>
      <c r="E90" s="12">
        <v>80</v>
      </c>
      <c r="F90" s="12" t="s">
        <v>22</v>
      </c>
      <c r="G90" s="12">
        <f t="shared" si="7"/>
        <v>80</v>
      </c>
      <c r="H90" s="12">
        <v>80</v>
      </c>
      <c r="I90" s="12" t="s">
        <v>22</v>
      </c>
      <c r="J90" s="12">
        <f t="shared" si="8"/>
        <v>60</v>
      </c>
      <c r="K90" s="12">
        <v>60</v>
      </c>
      <c r="L90" s="12" t="s">
        <v>22</v>
      </c>
    </row>
    <row r="91" spans="1:12" ht="139.5" customHeight="1">
      <c r="A91" s="10">
        <v>13504</v>
      </c>
      <c r="B91" s="11" t="s">
        <v>114</v>
      </c>
      <c r="C91" s="10"/>
      <c r="D91" s="12">
        <f t="shared" si="6"/>
        <v>300</v>
      </c>
      <c r="E91" s="12">
        <v>300</v>
      </c>
      <c r="F91" s="12" t="s">
        <v>22</v>
      </c>
      <c r="G91" s="12">
        <f t="shared" si="7"/>
        <v>300</v>
      </c>
      <c r="H91" s="12">
        <v>300</v>
      </c>
      <c r="I91" s="12" t="s">
        <v>22</v>
      </c>
      <c r="J91" s="12">
        <f t="shared" si="8"/>
        <v>140</v>
      </c>
      <c r="K91" s="12">
        <v>140</v>
      </c>
      <c r="L91" s="12" t="s">
        <v>22</v>
      </c>
    </row>
    <row r="92" spans="1:12" ht="60.75" customHeight="1">
      <c r="A92" s="10">
        <v>13505</v>
      </c>
      <c r="B92" s="11" t="s">
        <v>115</v>
      </c>
      <c r="C92" s="10"/>
      <c r="D92" s="12">
        <f t="shared" si="6"/>
        <v>50</v>
      </c>
      <c r="E92" s="12">
        <v>50</v>
      </c>
      <c r="F92" s="12" t="s">
        <v>22</v>
      </c>
      <c r="G92" s="12">
        <f t="shared" si="7"/>
        <v>50</v>
      </c>
      <c r="H92" s="12">
        <v>50</v>
      </c>
      <c r="I92" s="12" t="s">
        <v>22</v>
      </c>
      <c r="J92" s="12">
        <f t="shared" si="8"/>
        <v>0</v>
      </c>
      <c r="K92" s="12">
        <v>0</v>
      </c>
      <c r="L92" s="12" t="s">
        <v>22</v>
      </c>
    </row>
    <row r="93" spans="1:12" ht="39.75" customHeight="1">
      <c r="A93" s="10">
        <v>13506</v>
      </c>
      <c r="B93" s="11" t="s">
        <v>116</v>
      </c>
      <c r="C93" s="10"/>
      <c r="D93" s="12">
        <f t="shared" si="6"/>
        <v>0</v>
      </c>
      <c r="E93" s="12">
        <v>0</v>
      </c>
      <c r="F93" s="12" t="s">
        <v>22</v>
      </c>
      <c r="G93" s="12">
        <f t="shared" si="7"/>
        <v>0</v>
      </c>
      <c r="H93" s="12">
        <v>0</v>
      </c>
      <c r="I93" s="12" t="s">
        <v>22</v>
      </c>
      <c r="J93" s="12">
        <f t="shared" si="8"/>
        <v>0</v>
      </c>
      <c r="K93" s="12">
        <v>0</v>
      </c>
      <c r="L93" s="12" t="s">
        <v>22</v>
      </c>
    </row>
    <row r="94" spans="1:12" ht="76.5" customHeight="1">
      <c r="A94" s="10">
        <v>13507</v>
      </c>
      <c r="B94" s="11" t="s">
        <v>117</v>
      </c>
      <c r="C94" s="10"/>
      <c r="D94" s="12">
        <f t="shared" si="6"/>
        <v>20112</v>
      </c>
      <c r="E94" s="12">
        <v>20112</v>
      </c>
      <c r="F94" s="12" t="s">
        <v>22</v>
      </c>
      <c r="G94" s="12">
        <f t="shared" si="7"/>
        <v>20112</v>
      </c>
      <c r="H94" s="12">
        <v>20112</v>
      </c>
      <c r="I94" s="12" t="s">
        <v>22</v>
      </c>
      <c r="J94" s="12">
        <f t="shared" si="8"/>
        <v>4589.8</v>
      </c>
      <c r="K94" s="12">
        <v>4589.8</v>
      </c>
      <c r="L94" s="12" t="s">
        <v>22</v>
      </c>
    </row>
    <row r="95" spans="1:12" ht="54.75" customHeight="1">
      <c r="A95" s="10">
        <v>13508</v>
      </c>
      <c r="B95" s="11" t="s">
        <v>118</v>
      </c>
      <c r="C95" s="10"/>
      <c r="D95" s="12">
        <f t="shared" si="6"/>
        <v>0</v>
      </c>
      <c r="E95" s="12">
        <v>0</v>
      </c>
      <c r="F95" s="12" t="s">
        <v>22</v>
      </c>
      <c r="G95" s="12">
        <f t="shared" si="7"/>
        <v>0</v>
      </c>
      <c r="H95" s="12">
        <v>0</v>
      </c>
      <c r="I95" s="12" t="s">
        <v>22</v>
      </c>
      <c r="J95" s="12">
        <f t="shared" si="8"/>
        <v>0</v>
      </c>
      <c r="K95" s="12">
        <v>0</v>
      </c>
      <c r="L95" s="12" t="s">
        <v>22</v>
      </c>
    </row>
    <row r="96" spans="1:12" ht="39.75" customHeight="1">
      <c r="A96" s="10">
        <v>13509</v>
      </c>
      <c r="B96" s="11" t="s">
        <v>119</v>
      </c>
      <c r="C96" s="10"/>
      <c r="D96" s="12">
        <f t="shared" si="6"/>
        <v>0</v>
      </c>
      <c r="E96" s="12">
        <v>0</v>
      </c>
      <c r="F96" s="12" t="s">
        <v>22</v>
      </c>
      <c r="G96" s="12">
        <f t="shared" si="7"/>
        <v>0</v>
      </c>
      <c r="H96" s="12">
        <v>0</v>
      </c>
      <c r="I96" s="12" t="s">
        <v>22</v>
      </c>
      <c r="J96" s="12">
        <f t="shared" si="8"/>
        <v>0</v>
      </c>
      <c r="K96" s="12">
        <v>0</v>
      </c>
      <c r="L96" s="12" t="s">
        <v>22</v>
      </c>
    </row>
    <row r="97" spans="1:12" ht="105.75" customHeight="1">
      <c r="A97" s="10">
        <v>13510</v>
      </c>
      <c r="B97" s="11" t="s">
        <v>120</v>
      </c>
      <c r="C97" s="10"/>
      <c r="D97" s="12">
        <f t="shared" si="6"/>
        <v>3000</v>
      </c>
      <c r="E97" s="12">
        <v>3000</v>
      </c>
      <c r="F97" s="12" t="s">
        <v>22</v>
      </c>
      <c r="G97" s="12">
        <f t="shared" si="7"/>
        <v>3000</v>
      </c>
      <c r="H97" s="12">
        <v>3000</v>
      </c>
      <c r="I97" s="12" t="s">
        <v>22</v>
      </c>
      <c r="J97" s="12">
        <f t="shared" si="8"/>
        <v>0</v>
      </c>
      <c r="K97" s="12">
        <v>0</v>
      </c>
      <c r="L97" s="12" t="s">
        <v>22</v>
      </c>
    </row>
    <row r="98" spans="1:12" ht="62.25" customHeight="1">
      <c r="A98" s="10">
        <v>13511</v>
      </c>
      <c r="B98" s="11" t="s">
        <v>121</v>
      </c>
      <c r="C98" s="10"/>
      <c r="D98" s="12">
        <f t="shared" si="6"/>
        <v>0</v>
      </c>
      <c r="E98" s="12">
        <v>0</v>
      </c>
      <c r="F98" s="12" t="s">
        <v>22</v>
      </c>
      <c r="G98" s="12">
        <f t="shared" si="7"/>
        <v>0</v>
      </c>
      <c r="H98" s="12">
        <v>0</v>
      </c>
      <c r="I98" s="12" t="s">
        <v>22</v>
      </c>
      <c r="J98" s="12">
        <f t="shared" si="8"/>
        <v>0</v>
      </c>
      <c r="K98" s="12">
        <v>0</v>
      </c>
      <c r="L98" s="12" t="s">
        <v>22</v>
      </c>
    </row>
    <row r="99" spans="1:12" ht="51" customHeight="1">
      <c r="A99" s="10">
        <v>13512</v>
      </c>
      <c r="B99" s="11" t="s">
        <v>122</v>
      </c>
      <c r="C99" s="10"/>
      <c r="D99" s="12">
        <f t="shared" si="6"/>
        <v>0</v>
      </c>
      <c r="E99" s="12">
        <v>0</v>
      </c>
      <c r="F99" s="12" t="s">
        <v>22</v>
      </c>
      <c r="G99" s="12">
        <f t="shared" si="7"/>
        <v>0</v>
      </c>
      <c r="H99" s="12">
        <v>0</v>
      </c>
      <c r="I99" s="12" t="s">
        <v>22</v>
      </c>
      <c r="J99" s="12">
        <f t="shared" si="8"/>
        <v>0</v>
      </c>
      <c r="K99" s="12">
        <v>0</v>
      </c>
      <c r="L99" s="12" t="s">
        <v>22</v>
      </c>
    </row>
    <row r="100" spans="1:12" ht="67.5" customHeight="1">
      <c r="A100" s="10">
        <v>13513</v>
      </c>
      <c r="B100" s="11" t="s">
        <v>123</v>
      </c>
      <c r="C100" s="10"/>
      <c r="D100" s="12">
        <f t="shared" si="6"/>
        <v>12672</v>
      </c>
      <c r="E100" s="12">
        <v>12672</v>
      </c>
      <c r="F100" s="12" t="s">
        <v>22</v>
      </c>
      <c r="G100" s="12">
        <f t="shared" si="7"/>
        <v>12672</v>
      </c>
      <c r="H100" s="12">
        <v>12672</v>
      </c>
      <c r="I100" s="12" t="s">
        <v>22</v>
      </c>
      <c r="J100" s="12">
        <f t="shared" si="8"/>
        <v>528.4</v>
      </c>
      <c r="K100" s="12">
        <v>528.4</v>
      </c>
      <c r="L100" s="12" t="s">
        <v>22</v>
      </c>
    </row>
    <row r="101" spans="1:12" ht="111.75" customHeight="1">
      <c r="A101" s="10">
        <v>13514</v>
      </c>
      <c r="B101" s="11" t="s">
        <v>124</v>
      </c>
      <c r="C101" s="10"/>
      <c r="D101" s="12">
        <f t="shared" si="6"/>
        <v>8784</v>
      </c>
      <c r="E101" s="12">
        <v>8784</v>
      </c>
      <c r="F101" s="12" t="s">
        <v>22</v>
      </c>
      <c r="G101" s="12">
        <f t="shared" si="7"/>
        <v>8784</v>
      </c>
      <c r="H101" s="12">
        <v>8784</v>
      </c>
      <c r="I101" s="12" t="s">
        <v>22</v>
      </c>
      <c r="J101" s="12">
        <f t="shared" si="8"/>
        <v>2676.8</v>
      </c>
      <c r="K101" s="12">
        <v>2676.8</v>
      </c>
      <c r="L101" s="12" t="s">
        <v>22</v>
      </c>
    </row>
    <row r="102" spans="1:12" ht="39.75" customHeight="1">
      <c r="A102" s="10">
        <v>13515</v>
      </c>
      <c r="B102" s="11" t="s">
        <v>125</v>
      </c>
      <c r="C102" s="10"/>
      <c r="D102" s="12">
        <f t="shared" si="6"/>
        <v>0</v>
      </c>
      <c r="E102" s="12">
        <v>0</v>
      </c>
      <c r="F102" s="12" t="s">
        <v>22</v>
      </c>
      <c r="G102" s="12">
        <f t="shared" si="7"/>
        <v>0</v>
      </c>
      <c r="H102" s="12">
        <v>0</v>
      </c>
      <c r="I102" s="12" t="s">
        <v>22</v>
      </c>
      <c r="J102" s="12">
        <f t="shared" si="8"/>
        <v>0</v>
      </c>
      <c r="K102" s="12">
        <v>0</v>
      </c>
      <c r="L102" s="12" t="s">
        <v>22</v>
      </c>
    </row>
    <row r="103" spans="1:12" ht="39.75" customHeight="1">
      <c r="A103" s="10">
        <v>13516</v>
      </c>
      <c r="B103" s="11" t="s">
        <v>126</v>
      </c>
      <c r="C103" s="10"/>
      <c r="D103" s="12">
        <f t="shared" si="6"/>
        <v>0</v>
      </c>
      <c r="E103" s="12">
        <v>0</v>
      </c>
      <c r="F103" s="12" t="s">
        <v>22</v>
      </c>
      <c r="G103" s="12">
        <f t="shared" si="7"/>
        <v>0</v>
      </c>
      <c r="H103" s="12">
        <v>0</v>
      </c>
      <c r="I103" s="12" t="s">
        <v>22</v>
      </c>
      <c r="J103" s="12">
        <f t="shared" si="8"/>
        <v>0</v>
      </c>
      <c r="K103" s="12">
        <v>0</v>
      </c>
      <c r="L103" s="12" t="s">
        <v>22</v>
      </c>
    </row>
    <row r="104" spans="1:12" ht="39.75" customHeight="1">
      <c r="A104" s="10">
        <v>13517</v>
      </c>
      <c r="B104" s="11" t="s">
        <v>127</v>
      </c>
      <c r="C104" s="10"/>
      <c r="D104" s="12">
        <f t="shared" si="6"/>
        <v>0</v>
      </c>
      <c r="E104" s="12">
        <v>0</v>
      </c>
      <c r="F104" s="12" t="s">
        <v>22</v>
      </c>
      <c r="G104" s="12">
        <f t="shared" si="7"/>
        <v>0</v>
      </c>
      <c r="H104" s="12">
        <v>0</v>
      </c>
      <c r="I104" s="12" t="s">
        <v>22</v>
      </c>
      <c r="J104" s="12">
        <f t="shared" si="8"/>
        <v>0</v>
      </c>
      <c r="K104" s="12">
        <v>0</v>
      </c>
      <c r="L104" s="12" t="s">
        <v>22</v>
      </c>
    </row>
    <row r="105" spans="1:12" ht="39.75" customHeight="1">
      <c r="A105" s="10">
        <v>13518</v>
      </c>
      <c r="B105" s="11" t="s">
        <v>128</v>
      </c>
      <c r="C105" s="10"/>
      <c r="D105" s="12">
        <f t="shared" si="6"/>
        <v>0</v>
      </c>
      <c r="E105" s="12">
        <v>0</v>
      </c>
      <c r="F105" s="12" t="s">
        <v>22</v>
      </c>
      <c r="G105" s="12">
        <f t="shared" si="7"/>
        <v>0</v>
      </c>
      <c r="H105" s="12">
        <v>0</v>
      </c>
      <c r="I105" s="12" t="s">
        <v>22</v>
      </c>
      <c r="J105" s="12">
        <f t="shared" si="8"/>
        <v>0</v>
      </c>
      <c r="K105" s="12">
        <v>0</v>
      </c>
      <c r="L105" s="12" t="s">
        <v>22</v>
      </c>
    </row>
    <row r="106" spans="1:12" ht="39.75" customHeight="1">
      <c r="A106" s="10">
        <v>13519</v>
      </c>
      <c r="B106" s="11" t="s">
        <v>129</v>
      </c>
      <c r="C106" s="10"/>
      <c r="D106" s="12">
        <f t="shared" si="6"/>
        <v>0</v>
      </c>
      <c r="E106" s="12">
        <v>0</v>
      </c>
      <c r="F106" s="12" t="s">
        <v>22</v>
      </c>
      <c r="G106" s="12">
        <f t="shared" si="7"/>
        <v>0</v>
      </c>
      <c r="H106" s="12">
        <v>0</v>
      </c>
      <c r="I106" s="12" t="s">
        <v>22</v>
      </c>
      <c r="J106" s="12">
        <f t="shared" si="8"/>
        <v>0</v>
      </c>
      <c r="K106" s="12">
        <v>0</v>
      </c>
      <c r="L106" s="12" t="s">
        <v>22</v>
      </c>
    </row>
    <row r="107" spans="1:12" ht="39.75" customHeight="1">
      <c r="A107" s="10">
        <v>13520</v>
      </c>
      <c r="B107" s="11" t="s">
        <v>130</v>
      </c>
      <c r="C107" s="10"/>
      <c r="D107" s="12">
        <f t="shared" si="6"/>
        <v>0</v>
      </c>
      <c r="E107" s="12">
        <v>0</v>
      </c>
      <c r="F107" s="12" t="s">
        <v>22</v>
      </c>
      <c r="G107" s="12">
        <f t="shared" si="7"/>
        <v>0</v>
      </c>
      <c r="H107" s="12">
        <v>0</v>
      </c>
      <c r="I107" s="12" t="s">
        <v>22</v>
      </c>
      <c r="J107" s="12">
        <f t="shared" si="8"/>
        <v>0</v>
      </c>
      <c r="K107" s="12">
        <v>0</v>
      </c>
      <c r="L107" s="12" t="s">
        <v>22</v>
      </c>
    </row>
    <row r="108" spans="1:12" ht="74.25" customHeight="1">
      <c r="A108" s="10">
        <v>1352</v>
      </c>
      <c r="B108" s="11" t="s">
        <v>131</v>
      </c>
      <c r="C108" s="10"/>
      <c r="D108" s="12">
        <f t="shared" si="6"/>
        <v>3000</v>
      </c>
      <c r="E108" s="12">
        <v>3000</v>
      </c>
      <c r="F108" s="12" t="s">
        <v>22</v>
      </c>
      <c r="G108" s="12">
        <f t="shared" si="7"/>
        <v>3000</v>
      </c>
      <c r="H108" s="12">
        <v>3000</v>
      </c>
      <c r="I108" s="12" t="s">
        <v>22</v>
      </c>
      <c r="J108" s="12">
        <f t="shared" si="8"/>
        <v>9737</v>
      </c>
      <c r="K108" s="12">
        <v>9737</v>
      </c>
      <c r="L108" s="12" t="s">
        <v>22</v>
      </c>
    </row>
    <row r="109" spans="1:12" ht="39.75" customHeight="1">
      <c r="A109" s="10">
        <v>1353</v>
      </c>
      <c r="B109" s="11" t="s">
        <v>132</v>
      </c>
      <c r="C109" s="10"/>
      <c r="D109" s="12">
        <f t="shared" si="6"/>
        <v>0</v>
      </c>
      <c r="E109" s="12">
        <v>0</v>
      </c>
      <c r="F109" s="12" t="s">
        <v>22</v>
      </c>
      <c r="G109" s="12">
        <f t="shared" si="7"/>
        <v>0</v>
      </c>
      <c r="H109" s="12">
        <v>0</v>
      </c>
      <c r="I109" s="12" t="s">
        <v>22</v>
      </c>
      <c r="J109" s="12">
        <f t="shared" si="8"/>
        <v>0</v>
      </c>
      <c r="K109" s="12">
        <v>0</v>
      </c>
      <c r="L109" s="12" t="s">
        <v>22</v>
      </c>
    </row>
    <row r="110" spans="1:12" ht="52.5" customHeight="1">
      <c r="A110" s="10">
        <v>1360</v>
      </c>
      <c r="B110" s="11" t="s">
        <v>133</v>
      </c>
      <c r="C110" s="10" t="s">
        <v>134</v>
      </c>
      <c r="D110" s="12">
        <f>SUM(D111,D112)</f>
        <v>200</v>
      </c>
      <c r="E110" s="12">
        <f>SUM(E111,E112)</f>
        <v>200</v>
      </c>
      <c r="F110" s="12" t="s">
        <v>22</v>
      </c>
      <c r="G110" s="12">
        <f>SUM(G111,G112)</f>
        <v>200</v>
      </c>
      <c r="H110" s="12">
        <f>SUM(H111,H112)</f>
        <v>200</v>
      </c>
      <c r="I110" s="12" t="s">
        <v>22</v>
      </c>
      <c r="J110" s="12">
        <f>SUM(J111,J112)</f>
        <v>35</v>
      </c>
      <c r="K110" s="12">
        <f>SUM(K111,K112)</f>
        <v>35</v>
      </c>
      <c r="L110" s="12" t="s">
        <v>22</v>
      </c>
    </row>
    <row r="111" spans="1:12" ht="92.25" customHeight="1">
      <c r="A111" s="10">
        <v>1361</v>
      </c>
      <c r="B111" s="11" t="s">
        <v>135</v>
      </c>
      <c r="C111" s="10"/>
      <c r="D111" s="12">
        <f>SUM(E111,F111)</f>
        <v>200</v>
      </c>
      <c r="E111" s="12">
        <v>200</v>
      </c>
      <c r="F111" s="12" t="s">
        <v>22</v>
      </c>
      <c r="G111" s="12">
        <f>SUM(H111,I111)</f>
        <v>200</v>
      </c>
      <c r="H111" s="12">
        <v>200</v>
      </c>
      <c r="I111" s="12" t="s">
        <v>22</v>
      </c>
      <c r="J111" s="12">
        <f>SUM(K111,L111)</f>
        <v>35</v>
      </c>
      <c r="K111" s="12">
        <v>35</v>
      </c>
      <c r="L111" s="12" t="s">
        <v>22</v>
      </c>
    </row>
    <row r="112" spans="1:12" ht="48" customHeight="1">
      <c r="A112" s="10">
        <v>1362</v>
      </c>
      <c r="B112" s="11" t="s">
        <v>136</v>
      </c>
      <c r="C112" s="10"/>
      <c r="D112" s="12">
        <f>SUM(E112,F112)</f>
        <v>0</v>
      </c>
      <c r="E112" s="12">
        <v>0</v>
      </c>
      <c r="F112" s="12" t="s">
        <v>22</v>
      </c>
      <c r="G112" s="12">
        <f>SUM(H112,I112)</f>
        <v>0</v>
      </c>
      <c r="H112" s="12">
        <v>0</v>
      </c>
      <c r="I112" s="12" t="s">
        <v>22</v>
      </c>
      <c r="J112" s="12">
        <f>SUM(K112,L112)</f>
        <v>0</v>
      </c>
      <c r="K112" s="12">
        <v>0</v>
      </c>
      <c r="L112" s="12" t="s">
        <v>22</v>
      </c>
    </row>
    <row r="113" spans="1:12" ht="39.75" customHeight="1">
      <c r="A113" s="10">
        <v>1370</v>
      </c>
      <c r="B113" s="11" t="s">
        <v>137</v>
      </c>
      <c r="C113" s="10" t="s">
        <v>138</v>
      </c>
      <c r="D113" s="12">
        <f>SUM(D114,D115)</f>
        <v>0</v>
      </c>
      <c r="E113" s="12">
        <f>SUM(E114,E115)</f>
        <v>0</v>
      </c>
      <c r="F113" s="12" t="s">
        <v>22</v>
      </c>
      <c r="G113" s="12">
        <f>SUM(G114,G115)</f>
        <v>0</v>
      </c>
      <c r="H113" s="12">
        <f>SUM(H114,H115)</f>
        <v>0</v>
      </c>
      <c r="I113" s="12" t="s">
        <v>22</v>
      </c>
      <c r="J113" s="12">
        <f>SUM(J114,J115)</f>
        <v>0</v>
      </c>
      <c r="K113" s="12">
        <f>SUM(K114,K115)</f>
        <v>0</v>
      </c>
      <c r="L113" s="12" t="s">
        <v>22</v>
      </c>
    </row>
    <row r="114" spans="1:12" ht="39.75" customHeight="1">
      <c r="A114" s="10">
        <v>1371</v>
      </c>
      <c r="B114" s="11" t="s">
        <v>139</v>
      </c>
      <c r="C114" s="10"/>
      <c r="D114" s="12">
        <f>SUM(E114,F114)</f>
        <v>0</v>
      </c>
      <c r="E114" s="12">
        <v>0</v>
      </c>
      <c r="F114" s="12" t="s">
        <v>22</v>
      </c>
      <c r="G114" s="12">
        <f>SUM(H114,I114)</f>
        <v>0</v>
      </c>
      <c r="H114" s="12">
        <v>0</v>
      </c>
      <c r="I114" s="12" t="s">
        <v>22</v>
      </c>
      <c r="J114" s="12">
        <f>SUM(K114,L114)</f>
        <v>0</v>
      </c>
      <c r="K114" s="12">
        <v>0</v>
      </c>
      <c r="L114" s="12" t="s">
        <v>22</v>
      </c>
    </row>
    <row r="115" spans="1:12" ht="48" customHeight="1">
      <c r="A115" s="10">
        <v>1372</v>
      </c>
      <c r="B115" s="11" t="s">
        <v>140</v>
      </c>
      <c r="C115" s="10"/>
      <c r="D115" s="12">
        <f>SUM(E115,F115)</f>
        <v>0</v>
      </c>
      <c r="E115" s="12">
        <v>0</v>
      </c>
      <c r="F115" s="12" t="s">
        <v>22</v>
      </c>
      <c r="G115" s="12">
        <f>SUM(H115,I115)</f>
        <v>0</v>
      </c>
      <c r="H115" s="12">
        <v>0</v>
      </c>
      <c r="I115" s="12" t="s">
        <v>22</v>
      </c>
      <c r="J115" s="12">
        <f>SUM(K115,L115)</f>
        <v>0</v>
      </c>
      <c r="K115" s="12">
        <v>0</v>
      </c>
      <c r="L115" s="12" t="s">
        <v>22</v>
      </c>
    </row>
    <row r="116" spans="1:12" ht="39.75" customHeight="1">
      <c r="A116" s="10">
        <v>1380</v>
      </c>
      <c r="B116" s="11" t="s">
        <v>141</v>
      </c>
      <c r="C116" s="10" t="s">
        <v>142</v>
      </c>
      <c r="D116" s="12">
        <f>SUM(D117,D118)</f>
        <v>0</v>
      </c>
      <c r="E116" s="12" t="s">
        <v>22</v>
      </c>
      <c r="F116" s="12">
        <f>SUM(F117,F118)</f>
        <v>0</v>
      </c>
      <c r="G116" s="12">
        <f>SUM(G117,G118)</f>
        <v>0</v>
      </c>
      <c r="H116" s="12" t="s">
        <v>22</v>
      </c>
      <c r="I116" s="12">
        <f>SUM(I117,I118)</f>
        <v>0</v>
      </c>
      <c r="J116" s="12">
        <f>SUM(J117,J118)</f>
        <v>0</v>
      </c>
      <c r="K116" s="12" t="s">
        <v>22</v>
      </c>
      <c r="L116" s="12">
        <f>SUM(L117,L118)</f>
        <v>0</v>
      </c>
    </row>
    <row r="117" spans="1:12" ht="39.75" customHeight="1">
      <c r="A117" s="10">
        <v>1381</v>
      </c>
      <c r="B117" s="11" t="s">
        <v>143</v>
      </c>
      <c r="C117" s="10"/>
      <c r="D117" s="12">
        <f>SUM(E117,F117)</f>
        <v>0</v>
      </c>
      <c r="E117" s="12" t="s">
        <v>22</v>
      </c>
      <c r="F117" s="12">
        <v>0</v>
      </c>
      <c r="G117" s="12">
        <f>SUM(H117,I117)</f>
        <v>0</v>
      </c>
      <c r="H117" s="12" t="s">
        <v>22</v>
      </c>
      <c r="I117" s="12">
        <v>0</v>
      </c>
      <c r="J117" s="12">
        <f>SUM(K117,L117)</f>
        <v>0</v>
      </c>
      <c r="K117" s="12" t="s">
        <v>22</v>
      </c>
      <c r="L117" s="12">
        <v>0</v>
      </c>
    </row>
    <row r="118" spans="1:12" ht="39.75" customHeight="1">
      <c r="A118" s="10">
        <v>1382</v>
      </c>
      <c r="B118" s="11" t="s">
        <v>144</v>
      </c>
      <c r="C118" s="10"/>
      <c r="D118" s="12">
        <f>SUM(E118,F118)</f>
        <v>0</v>
      </c>
      <c r="E118" s="12" t="s">
        <v>22</v>
      </c>
      <c r="F118" s="12">
        <v>0</v>
      </c>
      <c r="G118" s="12">
        <f>SUM(H118,I118)</f>
        <v>0</v>
      </c>
      <c r="H118" s="12" t="s">
        <v>22</v>
      </c>
      <c r="I118" s="12">
        <v>0</v>
      </c>
      <c r="J118" s="12">
        <f>SUM(K118,L118)</f>
        <v>0</v>
      </c>
      <c r="K118" s="12" t="s">
        <v>22</v>
      </c>
      <c r="L118" s="12">
        <v>0</v>
      </c>
    </row>
    <row r="119" spans="1:12" ht="39.75" customHeight="1">
      <c r="A119" s="10">
        <v>1390</v>
      </c>
      <c r="B119" s="11" t="s">
        <v>145</v>
      </c>
      <c r="C119" s="10" t="s">
        <v>146</v>
      </c>
      <c r="D119" s="12">
        <f>SUM(D120,D122)</f>
        <v>2300</v>
      </c>
      <c r="E119" s="12">
        <f>SUM(E120:E122)</f>
        <v>2300</v>
      </c>
      <c r="F119" s="12">
        <f>SUM(F120:F122)</f>
        <v>80777.4</v>
      </c>
      <c r="G119" s="12">
        <f>SUM(G120,G122)</f>
        <v>2300</v>
      </c>
      <c r="H119" s="12">
        <f>SUM(H120:H122)</f>
        <v>2300</v>
      </c>
      <c r="I119" s="12">
        <f>SUM(I120:I122)</f>
        <v>80777.4</v>
      </c>
      <c r="J119" s="12">
        <f>SUM(J120,J122)</f>
        <v>1591.5</v>
      </c>
      <c r="K119" s="12">
        <f>SUM(K120:K122)</f>
        <v>1591.5</v>
      </c>
      <c r="L119" s="12">
        <f>SUM(L120:L122)</f>
        <v>2000</v>
      </c>
    </row>
    <row r="120" spans="1:12" ht="39.75" customHeight="1">
      <c r="A120" s="10">
        <v>1391</v>
      </c>
      <c r="B120" s="11" t="s">
        <v>147</v>
      </c>
      <c r="C120" s="10"/>
      <c r="D120" s="12">
        <f>SUM(E120,F120)</f>
        <v>0</v>
      </c>
      <c r="E120" s="12" t="s">
        <v>22</v>
      </c>
      <c r="F120" s="12">
        <v>0</v>
      </c>
      <c r="G120" s="12">
        <f>SUM(H120,I120)</f>
        <v>0</v>
      </c>
      <c r="H120" s="12" t="s">
        <v>22</v>
      </c>
      <c r="I120" s="12">
        <v>0</v>
      </c>
      <c r="J120" s="12">
        <f>SUM(K120,L120)</f>
        <v>0</v>
      </c>
      <c r="K120" s="12" t="s">
        <v>22</v>
      </c>
      <c r="L120" s="12">
        <v>0</v>
      </c>
    </row>
    <row r="121" spans="1:12" ht="71.25" customHeight="1">
      <c r="A121" s="10">
        <v>1392</v>
      </c>
      <c r="B121" s="11" t="s">
        <v>148</v>
      </c>
      <c r="C121" s="10"/>
      <c r="D121" s="12">
        <f>SUM(E121,F121)</f>
        <v>80777.4</v>
      </c>
      <c r="E121" s="12" t="s">
        <v>22</v>
      </c>
      <c r="F121" s="12">
        <v>80777.4</v>
      </c>
      <c r="G121" s="12">
        <f>SUM(H121,I121)</f>
        <v>80777.4</v>
      </c>
      <c r="H121" s="12" t="s">
        <v>22</v>
      </c>
      <c r="I121" s="12">
        <v>80777.4</v>
      </c>
      <c r="J121" s="12">
        <f>SUM(K121,L121)</f>
        <v>2000</v>
      </c>
      <c r="K121" s="12" t="s">
        <v>22</v>
      </c>
      <c r="L121" s="12">
        <v>2000</v>
      </c>
    </row>
    <row r="122" spans="1:12" ht="65.25" customHeight="1">
      <c r="A122" s="10">
        <v>1393</v>
      </c>
      <c r="B122" s="11" t="s">
        <v>149</v>
      </c>
      <c r="C122" s="10"/>
      <c r="D122" s="12">
        <f>SUM(E122,F122)</f>
        <v>2300</v>
      </c>
      <c r="E122" s="12">
        <v>2300</v>
      </c>
      <c r="F122" s="12">
        <v>0</v>
      </c>
      <c r="G122" s="12">
        <f>SUM(H122,I122)</f>
        <v>2300</v>
      </c>
      <c r="H122" s="12">
        <v>2300</v>
      </c>
      <c r="I122" s="12">
        <v>0</v>
      </c>
      <c r="J122" s="12">
        <f>SUM(K122,L122)</f>
        <v>1591.5</v>
      </c>
      <c r="K122" s="12">
        <v>1591.5</v>
      </c>
      <c r="L122" s="12">
        <v>0</v>
      </c>
    </row>
  </sheetData>
  <sheetProtection/>
  <mergeCells count="15">
    <mergeCell ref="D13:D14"/>
    <mergeCell ref="G13:G14"/>
    <mergeCell ref="J13:J14"/>
    <mergeCell ref="A6:L6"/>
    <mergeCell ref="D11:F11"/>
    <mergeCell ref="G11:I11"/>
    <mergeCell ref="J11:L11"/>
    <mergeCell ref="G2:L2"/>
    <mergeCell ref="G3:L3"/>
    <mergeCell ref="G1:L1"/>
    <mergeCell ref="A5:L5"/>
    <mergeCell ref="A7:L7"/>
    <mergeCell ref="E12:F12"/>
    <mergeCell ref="H12:I12"/>
    <mergeCell ref="K12:L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261">
      <selection activeCell="G9" sqref="G9"/>
    </sheetView>
  </sheetViews>
  <sheetFormatPr defaultColWidth="9.00390625" defaultRowHeight="15.75" customHeight="1"/>
  <cols>
    <col min="1" max="1" width="4.125" style="1" customWidth="1"/>
    <col min="2" max="2" width="17.375" style="1" customWidth="1"/>
    <col min="3" max="3" width="4.25390625" style="1" customWidth="1"/>
    <col min="4" max="4" width="4.375" style="1" customWidth="1"/>
    <col min="5" max="5" width="3.50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375" style="1" customWidth="1"/>
    <col min="11" max="11" width="6.625" style="1" customWidth="1"/>
    <col min="12" max="12" width="5.875" style="1" customWidth="1"/>
    <col min="13" max="13" width="6.125" style="1" customWidth="1"/>
    <col min="14" max="14" width="6.375" style="1" customWidth="1"/>
    <col min="15" max="16384" width="9.00390625" style="1" customWidth="1"/>
  </cols>
  <sheetData>
    <row r="1" spans="1:14" ht="31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" customHeight="1">
      <c r="A2" s="32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5" customHeigh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41" t="s">
        <v>3</v>
      </c>
      <c r="G7" s="42"/>
      <c r="H7" s="42"/>
      <c r="I7" s="41" t="s">
        <v>4</v>
      </c>
      <c r="J7" s="42"/>
      <c r="K7" s="42"/>
      <c r="L7" s="41" t="s">
        <v>5</v>
      </c>
      <c r="M7" s="42"/>
      <c r="N7" s="42"/>
    </row>
    <row r="8" spans="1:14" ht="57.75" customHeight="1">
      <c r="A8" s="4" t="s">
        <v>6</v>
      </c>
      <c r="B8" s="43" t="s">
        <v>151</v>
      </c>
      <c r="C8" s="4" t="s">
        <v>152</v>
      </c>
      <c r="D8" s="4" t="s">
        <v>153</v>
      </c>
      <c r="E8" s="4" t="s">
        <v>154</v>
      </c>
      <c r="F8" s="35" t="s">
        <v>8</v>
      </c>
      <c r="G8" s="35" t="s">
        <v>155</v>
      </c>
      <c r="H8" s="36"/>
      <c r="I8" s="35" t="s">
        <v>8</v>
      </c>
      <c r="J8" s="35" t="s">
        <v>9</v>
      </c>
      <c r="K8" s="36"/>
      <c r="L8" s="37" t="s">
        <v>8</v>
      </c>
      <c r="M8" s="37" t="s">
        <v>9</v>
      </c>
      <c r="N8" s="38"/>
    </row>
    <row r="9" spans="1:14" ht="25.5" customHeight="1">
      <c r="A9" s="4"/>
      <c r="B9" s="43"/>
      <c r="C9" s="4"/>
      <c r="D9" s="4"/>
      <c r="E9" s="4"/>
      <c r="F9" s="35"/>
      <c r="G9" s="7" t="s">
        <v>12</v>
      </c>
      <c r="H9" s="8" t="s">
        <v>13</v>
      </c>
      <c r="I9" s="35"/>
      <c r="J9" s="7" t="s">
        <v>12</v>
      </c>
      <c r="K9" s="8" t="s">
        <v>13</v>
      </c>
      <c r="L9" s="37"/>
      <c r="M9" s="7" t="s">
        <v>12</v>
      </c>
      <c r="N9" s="8" t="s">
        <v>13</v>
      </c>
    </row>
    <row r="10" spans="1:14" ht="19.5" customHeight="1">
      <c r="A10" s="4" t="s">
        <v>16</v>
      </c>
      <c r="B10" s="4"/>
      <c r="C10" s="4"/>
      <c r="D10" s="4"/>
      <c r="E10" s="4"/>
      <c r="F10" s="6" t="s">
        <v>156</v>
      </c>
      <c r="G10" s="6" t="s">
        <v>18</v>
      </c>
      <c r="H10" s="6" t="s">
        <v>18</v>
      </c>
      <c r="I10" s="6" t="s">
        <v>157</v>
      </c>
      <c r="J10" s="6" t="s">
        <v>18</v>
      </c>
      <c r="K10" s="6" t="s">
        <v>18</v>
      </c>
      <c r="L10" s="13" t="s">
        <v>158</v>
      </c>
      <c r="M10" s="6" t="s">
        <v>18</v>
      </c>
      <c r="N10" s="6" t="s">
        <v>18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94.5" customHeight="1">
      <c r="A12" s="10">
        <v>2000</v>
      </c>
      <c r="B12" s="11" t="s">
        <v>159</v>
      </c>
      <c r="C12" s="10" t="s">
        <v>22</v>
      </c>
      <c r="D12" s="10" t="s">
        <v>22</v>
      </c>
      <c r="E12" s="10" t="s">
        <v>22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466444.29999999993</v>
      </c>
      <c r="J12" s="12">
        <f t="shared" si="0"/>
        <v>403887.4</v>
      </c>
      <c r="K12" s="12">
        <f t="shared" si="0"/>
        <v>143334.3</v>
      </c>
      <c r="L12" s="12">
        <f t="shared" si="0"/>
        <v>99035.6</v>
      </c>
      <c r="M12" s="12">
        <f t="shared" si="0"/>
        <v>43130.2</v>
      </c>
      <c r="N12" s="12">
        <f t="shared" si="0"/>
        <v>57905.4</v>
      </c>
    </row>
    <row r="13" spans="1:14" ht="110.25" customHeight="1">
      <c r="A13" s="10">
        <v>2100</v>
      </c>
      <c r="B13" s="11" t="s">
        <v>160</v>
      </c>
      <c r="C13" s="10" t="s">
        <v>161</v>
      </c>
      <c r="D13" s="10" t="s">
        <v>162</v>
      </c>
      <c r="E13" s="10" t="s">
        <v>162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89613.4</v>
      </c>
      <c r="J13" s="12">
        <f t="shared" si="1"/>
        <v>88613.4</v>
      </c>
      <c r="K13" s="12">
        <f t="shared" si="1"/>
        <v>1000</v>
      </c>
      <c r="L13" s="12">
        <f t="shared" si="1"/>
        <v>14507.8</v>
      </c>
      <c r="M13" s="12">
        <f t="shared" si="1"/>
        <v>13511.3</v>
      </c>
      <c r="N13" s="12">
        <f t="shared" si="1"/>
        <v>996.5</v>
      </c>
    </row>
    <row r="14" spans="1:14" ht="22.5" customHeight="1">
      <c r="A14" s="10"/>
      <c r="B14" s="11" t="s">
        <v>163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164</v>
      </c>
      <c r="C15" s="10" t="s">
        <v>161</v>
      </c>
      <c r="D15" s="10" t="s">
        <v>161</v>
      </c>
      <c r="E15" s="10" t="s">
        <v>162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86133</v>
      </c>
      <c r="J15" s="12">
        <f t="shared" si="2"/>
        <v>85133</v>
      </c>
      <c r="K15" s="12">
        <f t="shared" si="2"/>
        <v>1000</v>
      </c>
      <c r="L15" s="12">
        <f t="shared" si="2"/>
        <v>14249.4</v>
      </c>
      <c r="M15" s="12">
        <f t="shared" si="2"/>
        <v>13252.9</v>
      </c>
      <c r="N15" s="12">
        <f t="shared" si="2"/>
        <v>996.5</v>
      </c>
    </row>
    <row r="16" spans="1:14" ht="20.25" customHeight="1">
      <c r="A16" s="10"/>
      <c r="B16" s="11" t="s">
        <v>165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166</v>
      </c>
      <c r="C17" s="10" t="s">
        <v>161</v>
      </c>
      <c r="D17" s="10" t="s">
        <v>161</v>
      </c>
      <c r="E17" s="10" t="s">
        <v>161</v>
      </c>
      <c r="F17" s="12">
        <f>SUM(G17,H17)</f>
        <v>86133</v>
      </c>
      <c r="G17" s="12">
        <v>85133</v>
      </c>
      <c r="H17" s="12">
        <v>1000</v>
      </c>
      <c r="I17" s="12">
        <f>SUM(J17,K17)</f>
        <v>86133</v>
      </c>
      <c r="J17" s="12">
        <v>85133</v>
      </c>
      <c r="K17" s="12">
        <v>1000</v>
      </c>
      <c r="L17" s="12">
        <f>SUM(M17,N17)</f>
        <v>14249.4</v>
      </c>
      <c r="M17" s="12">
        <v>13252.9</v>
      </c>
      <c r="N17" s="12">
        <v>996.5</v>
      </c>
    </row>
    <row r="18" spans="1:14" ht="59.25" customHeight="1">
      <c r="A18" s="10">
        <v>2112</v>
      </c>
      <c r="B18" s="11" t="s">
        <v>167</v>
      </c>
      <c r="C18" s="10" t="s">
        <v>161</v>
      </c>
      <c r="D18" s="10" t="s">
        <v>161</v>
      </c>
      <c r="E18" s="10" t="s">
        <v>168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169</v>
      </c>
      <c r="C19" s="10" t="s">
        <v>161</v>
      </c>
      <c r="D19" s="10" t="s">
        <v>161</v>
      </c>
      <c r="E19" s="10" t="s">
        <v>170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171</v>
      </c>
      <c r="C20" s="10" t="s">
        <v>161</v>
      </c>
      <c r="D20" s="10" t="s">
        <v>168</v>
      </c>
      <c r="E20" s="10" t="s">
        <v>162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165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172</v>
      </c>
      <c r="C22" s="10" t="s">
        <v>161</v>
      </c>
      <c r="D22" s="10" t="s">
        <v>168</v>
      </c>
      <c r="E22" s="10" t="s">
        <v>161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173</v>
      </c>
      <c r="C23" s="10" t="s">
        <v>161</v>
      </c>
      <c r="D23" s="10" t="s">
        <v>168</v>
      </c>
      <c r="E23" s="10" t="s">
        <v>168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174</v>
      </c>
      <c r="C24" s="10" t="s">
        <v>161</v>
      </c>
      <c r="D24" s="10" t="s">
        <v>170</v>
      </c>
      <c r="E24" s="10" t="s">
        <v>162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1330.4</v>
      </c>
      <c r="J24" s="12">
        <f t="shared" si="4"/>
        <v>1330.4</v>
      </c>
      <c r="K24" s="12">
        <f t="shared" si="4"/>
        <v>0</v>
      </c>
      <c r="L24" s="12">
        <f t="shared" si="4"/>
        <v>115.6</v>
      </c>
      <c r="M24" s="12">
        <f t="shared" si="4"/>
        <v>115.6</v>
      </c>
      <c r="N24" s="12">
        <f t="shared" si="4"/>
        <v>0</v>
      </c>
    </row>
    <row r="25" spans="1:14" ht="39.75" customHeight="1">
      <c r="A25" s="10"/>
      <c r="B25" s="11" t="s">
        <v>165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48.75" customHeight="1">
      <c r="A26" s="10">
        <v>2131</v>
      </c>
      <c r="B26" s="11" t="s">
        <v>175</v>
      </c>
      <c r="C26" s="10" t="s">
        <v>161</v>
      </c>
      <c r="D26" s="10" t="s">
        <v>170</v>
      </c>
      <c r="E26" s="10" t="s">
        <v>161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176</v>
      </c>
      <c r="C27" s="10" t="s">
        <v>161</v>
      </c>
      <c r="D27" s="10" t="s">
        <v>170</v>
      </c>
      <c r="E27" s="10" t="s">
        <v>168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177</v>
      </c>
      <c r="C28" s="10" t="s">
        <v>161</v>
      </c>
      <c r="D28" s="10" t="s">
        <v>170</v>
      </c>
      <c r="E28" s="10" t="s">
        <v>170</v>
      </c>
      <c r="F28" s="12">
        <f>SUM(G28,H28)</f>
        <v>1330.4</v>
      </c>
      <c r="G28" s="12">
        <v>1330.4</v>
      </c>
      <c r="H28" s="12">
        <v>0</v>
      </c>
      <c r="I28" s="12">
        <f>SUM(J28,K28)</f>
        <v>1330.4</v>
      </c>
      <c r="J28" s="12">
        <v>1330.4</v>
      </c>
      <c r="K28" s="12">
        <v>0</v>
      </c>
      <c r="L28" s="12">
        <f>SUM(M28,N28)</f>
        <v>115.6</v>
      </c>
      <c r="M28" s="12">
        <v>115.6</v>
      </c>
      <c r="N28" s="12">
        <v>0</v>
      </c>
    </row>
    <row r="29" spans="1:14" ht="39.75" customHeight="1">
      <c r="A29" s="10">
        <v>2140</v>
      </c>
      <c r="B29" s="11" t="s">
        <v>178</v>
      </c>
      <c r="C29" s="10" t="s">
        <v>161</v>
      </c>
      <c r="D29" s="10" t="s">
        <v>179</v>
      </c>
      <c r="E29" s="10" t="s">
        <v>162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165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180</v>
      </c>
      <c r="C31" s="10" t="s">
        <v>161</v>
      </c>
      <c r="D31" s="10" t="s">
        <v>179</v>
      </c>
      <c r="E31" s="10" t="s">
        <v>161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181</v>
      </c>
      <c r="C32" s="10" t="s">
        <v>161</v>
      </c>
      <c r="D32" s="10" t="s">
        <v>182</v>
      </c>
      <c r="E32" s="10" t="s">
        <v>162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165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183</v>
      </c>
      <c r="C34" s="10" t="s">
        <v>161</v>
      </c>
      <c r="D34" s="10" t="s">
        <v>182</v>
      </c>
      <c r="E34" s="10" t="s">
        <v>161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184</v>
      </c>
      <c r="C35" s="10" t="s">
        <v>161</v>
      </c>
      <c r="D35" s="10" t="s">
        <v>185</v>
      </c>
      <c r="E35" s="10" t="s">
        <v>162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142.8</v>
      </c>
      <c r="M35" s="12">
        <f t="shared" si="7"/>
        <v>142.8</v>
      </c>
      <c r="N35" s="12">
        <f t="shared" si="7"/>
        <v>0</v>
      </c>
    </row>
    <row r="36" spans="1:14" ht="21.75" customHeight="1">
      <c r="A36" s="10"/>
      <c r="B36" s="11" t="s">
        <v>165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64.5" customHeight="1">
      <c r="A37" s="10">
        <v>2161</v>
      </c>
      <c r="B37" s="11" t="s">
        <v>186</v>
      </c>
      <c r="C37" s="10" t="s">
        <v>161</v>
      </c>
      <c r="D37" s="10" t="s">
        <v>185</v>
      </c>
      <c r="E37" s="10" t="s">
        <v>161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142.8</v>
      </c>
      <c r="M37" s="12">
        <v>142.8</v>
      </c>
      <c r="N37" s="12">
        <v>0</v>
      </c>
    </row>
    <row r="38" spans="1:14" ht="39.75" customHeight="1">
      <c r="A38" s="10">
        <v>2170</v>
      </c>
      <c r="B38" s="11" t="s">
        <v>187</v>
      </c>
      <c r="C38" s="10" t="s">
        <v>161</v>
      </c>
      <c r="D38" s="10" t="s">
        <v>188</v>
      </c>
      <c r="E38" s="10" t="s">
        <v>162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165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187</v>
      </c>
      <c r="C40" s="10" t="s">
        <v>161</v>
      </c>
      <c r="D40" s="10" t="s">
        <v>188</v>
      </c>
      <c r="E40" s="10" t="s">
        <v>161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189</v>
      </c>
      <c r="C41" s="10" t="s">
        <v>161</v>
      </c>
      <c r="D41" s="10" t="s">
        <v>190</v>
      </c>
      <c r="E41" s="10" t="s">
        <v>162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165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189</v>
      </c>
      <c r="C43" s="10" t="s">
        <v>161</v>
      </c>
      <c r="D43" s="10" t="s">
        <v>190</v>
      </c>
      <c r="E43" s="10" t="s">
        <v>161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165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191</v>
      </c>
      <c r="C45" s="10" t="s">
        <v>161</v>
      </c>
      <c r="D45" s="10" t="s">
        <v>190</v>
      </c>
      <c r="E45" s="10" t="s">
        <v>161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192</v>
      </c>
      <c r="C46" s="10" t="s">
        <v>161</v>
      </c>
      <c r="D46" s="10" t="s">
        <v>190</v>
      </c>
      <c r="E46" s="10" t="s">
        <v>161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63" customHeight="1">
      <c r="A47" s="10">
        <v>2200</v>
      </c>
      <c r="B47" s="11" t="s">
        <v>193</v>
      </c>
      <c r="C47" s="10" t="s">
        <v>168</v>
      </c>
      <c r="D47" s="10" t="s">
        <v>162</v>
      </c>
      <c r="E47" s="10" t="s">
        <v>162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163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194</v>
      </c>
      <c r="C49" s="10" t="s">
        <v>168</v>
      </c>
      <c r="D49" s="10" t="s">
        <v>161</v>
      </c>
      <c r="E49" s="10" t="s">
        <v>162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165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195</v>
      </c>
      <c r="C51" s="10" t="s">
        <v>168</v>
      </c>
      <c r="D51" s="10" t="s">
        <v>161</v>
      </c>
      <c r="E51" s="10" t="s">
        <v>161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30.75" customHeight="1">
      <c r="A52" s="10">
        <v>2220</v>
      </c>
      <c r="B52" s="11" t="s">
        <v>196</v>
      </c>
      <c r="C52" s="10" t="s">
        <v>168</v>
      </c>
      <c r="D52" s="10" t="s">
        <v>168</v>
      </c>
      <c r="E52" s="10" t="s">
        <v>162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165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197</v>
      </c>
      <c r="C54" s="10" t="s">
        <v>168</v>
      </c>
      <c r="D54" s="10" t="s">
        <v>168</v>
      </c>
      <c r="E54" s="10" t="s">
        <v>161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198</v>
      </c>
      <c r="C55" s="10" t="s">
        <v>168</v>
      </c>
      <c r="D55" s="10" t="s">
        <v>170</v>
      </c>
      <c r="E55" s="10" t="s">
        <v>162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165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199</v>
      </c>
      <c r="C57" s="10" t="s">
        <v>168</v>
      </c>
      <c r="D57" s="10" t="s">
        <v>170</v>
      </c>
      <c r="E57" s="10" t="s">
        <v>161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42" customHeight="1">
      <c r="A58" s="10">
        <v>2240</v>
      </c>
      <c r="B58" s="11" t="s">
        <v>200</v>
      </c>
      <c r="C58" s="10" t="s">
        <v>168</v>
      </c>
      <c r="D58" s="10" t="s">
        <v>179</v>
      </c>
      <c r="E58" s="10" t="s">
        <v>162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165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51.75" customHeight="1">
      <c r="A60" s="10">
        <v>2241</v>
      </c>
      <c r="B60" s="11" t="s">
        <v>200</v>
      </c>
      <c r="C60" s="10" t="s">
        <v>168</v>
      </c>
      <c r="D60" s="10" t="s">
        <v>179</v>
      </c>
      <c r="E60" s="10" t="s">
        <v>161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201</v>
      </c>
      <c r="C61" s="10" t="s">
        <v>168</v>
      </c>
      <c r="D61" s="10" t="s">
        <v>182</v>
      </c>
      <c r="E61" s="10" t="s">
        <v>162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165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201</v>
      </c>
      <c r="C63" s="10" t="s">
        <v>168</v>
      </c>
      <c r="D63" s="10" t="s">
        <v>182</v>
      </c>
      <c r="E63" s="10" t="s">
        <v>161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63.75" customHeight="1">
      <c r="A64" s="10">
        <v>2300</v>
      </c>
      <c r="B64" s="11" t="s">
        <v>202</v>
      </c>
      <c r="C64" s="10" t="s">
        <v>170</v>
      </c>
      <c r="D64" s="10" t="s">
        <v>162</v>
      </c>
      <c r="E64" s="10" t="s">
        <v>162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163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203</v>
      </c>
      <c r="C66" s="10" t="s">
        <v>170</v>
      </c>
      <c r="D66" s="10" t="s">
        <v>161</v>
      </c>
      <c r="E66" s="10" t="s">
        <v>162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165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204</v>
      </c>
      <c r="C68" s="10" t="s">
        <v>170</v>
      </c>
      <c r="D68" s="10" t="s">
        <v>161</v>
      </c>
      <c r="E68" s="10" t="s">
        <v>161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205</v>
      </c>
      <c r="C69" s="10" t="s">
        <v>170</v>
      </c>
      <c r="D69" s="10" t="s">
        <v>161</v>
      </c>
      <c r="E69" s="10" t="s">
        <v>168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206</v>
      </c>
      <c r="C70" s="10" t="s">
        <v>170</v>
      </c>
      <c r="D70" s="10" t="s">
        <v>161</v>
      </c>
      <c r="E70" s="10" t="s">
        <v>170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207</v>
      </c>
      <c r="C71" s="10" t="s">
        <v>170</v>
      </c>
      <c r="D71" s="10" t="s">
        <v>168</v>
      </c>
      <c r="E71" s="10" t="s">
        <v>162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165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33.75" customHeight="1">
      <c r="A73" s="10">
        <v>2321</v>
      </c>
      <c r="B73" s="11" t="s">
        <v>208</v>
      </c>
      <c r="C73" s="10" t="s">
        <v>170</v>
      </c>
      <c r="D73" s="10" t="s">
        <v>168</v>
      </c>
      <c r="E73" s="10" t="s">
        <v>161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209</v>
      </c>
      <c r="C74" s="10" t="s">
        <v>170</v>
      </c>
      <c r="D74" s="10" t="s">
        <v>170</v>
      </c>
      <c r="E74" s="10" t="s">
        <v>162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165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210</v>
      </c>
      <c r="C76" s="10" t="s">
        <v>170</v>
      </c>
      <c r="D76" s="10" t="s">
        <v>170</v>
      </c>
      <c r="E76" s="10" t="s">
        <v>161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211</v>
      </c>
      <c r="C77" s="10" t="s">
        <v>170</v>
      </c>
      <c r="D77" s="10" t="s">
        <v>170</v>
      </c>
      <c r="E77" s="10" t="s">
        <v>168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212</v>
      </c>
      <c r="C78" s="10" t="s">
        <v>170</v>
      </c>
      <c r="D78" s="10" t="s">
        <v>179</v>
      </c>
      <c r="E78" s="10" t="s">
        <v>162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165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212</v>
      </c>
      <c r="C80" s="10" t="s">
        <v>170</v>
      </c>
      <c r="D80" s="10" t="s">
        <v>179</v>
      </c>
      <c r="E80" s="10" t="s">
        <v>161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213</v>
      </c>
      <c r="C81" s="10" t="s">
        <v>170</v>
      </c>
      <c r="D81" s="10" t="s">
        <v>182</v>
      </c>
      <c r="E81" s="10" t="s">
        <v>162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165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214</v>
      </c>
      <c r="C83" s="10" t="s">
        <v>170</v>
      </c>
      <c r="D83" s="10" t="s">
        <v>182</v>
      </c>
      <c r="E83" s="10" t="s">
        <v>161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215</v>
      </c>
      <c r="C84" s="10" t="s">
        <v>170</v>
      </c>
      <c r="D84" s="10" t="s">
        <v>185</v>
      </c>
      <c r="E84" s="10" t="s">
        <v>162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165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215</v>
      </c>
      <c r="C86" s="10" t="s">
        <v>170</v>
      </c>
      <c r="D86" s="10" t="s">
        <v>185</v>
      </c>
      <c r="E86" s="10" t="s">
        <v>161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216</v>
      </c>
      <c r="C87" s="10" t="s">
        <v>170</v>
      </c>
      <c r="D87" s="10" t="s">
        <v>188</v>
      </c>
      <c r="E87" s="10" t="s">
        <v>162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165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216</v>
      </c>
      <c r="C89" s="10" t="s">
        <v>170</v>
      </c>
      <c r="D89" s="10" t="s">
        <v>188</v>
      </c>
      <c r="E89" s="10" t="s">
        <v>161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217</v>
      </c>
      <c r="C90" s="10" t="s">
        <v>170</v>
      </c>
      <c r="D90" s="10" t="s">
        <v>190</v>
      </c>
      <c r="E90" s="10" t="s">
        <v>162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165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218</v>
      </c>
      <c r="C92" s="10" t="s">
        <v>161</v>
      </c>
      <c r="D92" s="10" t="s">
        <v>190</v>
      </c>
      <c r="E92" s="10" t="s">
        <v>161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73.5" customHeight="1">
      <c r="A93" s="10">
        <v>2400</v>
      </c>
      <c r="B93" s="11" t="s">
        <v>219</v>
      </c>
      <c r="C93" s="10" t="s">
        <v>179</v>
      </c>
      <c r="D93" s="10" t="s">
        <v>162</v>
      </c>
      <c r="E93" s="10" t="s">
        <v>162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18656.199999999997</v>
      </c>
      <c r="J93" s="12">
        <f t="shared" si="26"/>
        <v>30656.2</v>
      </c>
      <c r="K93" s="12">
        <f t="shared" si="26"/>
        <v>-12000</v>
      </c>
      <c r="L93" s="12">
        <f t="shared" si="26"/>
        <v>-2057.7</v>
      </c>
      <c r="M93" s="12">
        <f t="shared" si="26"/>
        <v>0</v>
      </c>
      <c r="N93" s="12">
        <f t="shared" si="26"/>
        <v>-2057.7</v>
      </c>
    </row>
    <row r="94" spans="1:14" ht="21" customHeight="1">
      <c r="A94" s="10"/>
      <c r="B94" s="11" t="s">
        <v>165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220</v>
      </c>
      <c r="C95" s="10" t="s">
        <v>179</v>
      </c>
      <c r="D95" s="10" t="s">
        <v>161</v>
      </c>
      <c r="E95" s="10" t="s">
        <v>162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165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221</v>
      </c>
      <c r="C97" s="10" t="s">
        <v>179</v>
      </c>
      <c r="D97" s="10" t="s">
        <v>161</v>
      </c>
      <c r="E97" s="10" t="s">
        <v>161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222</v>
      </c>
      <c r="C98" s="10" t="s">
        <v>179</v>
      </c>
      <c r="D98" s="10" t="s">
        <v>161</v>
      </c>
      <c r="E98" s="10" t="s">
        <v>168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223</v>
      </c>
      <c r="C99" s="10" t="s">
        <v>179</v>
      </c>
      <c r="D99" s="10" t="s">
        <v>168</v>
      </c>
      <c r="E99" s="10" t="s">
        <v>162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0</v>
      </c>
      <c r="M99" s="12">
        <f t="shared" si="28"/>
        <v>0</v>
      </c>
      <c r="N99" s="12">
        <f t="shared" si="28"/>
        <v>0</v>
      </c>
    </row>
    <row r="100" spans="1:14" ht="23.25" customHeight="1">
      <c r="A100" s="10"/>
      <c r="B100" s="11" t="s">
        <v>165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224</v>
      </c>
      <c r="C101" s="10" t="s">
        <v>179</v>
      </c>
      <c r="D101" s="10" t="s">
        <v>168</v>
      </c>
      <c r="E101" s="10" t="s">
        <v>161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225</v>
      </c>
      <c r="C102" s="10" t="s">
        <v>179</v>
      </c>
      <c r="D102" s="10" t="s">
        <v>168</v>
      </c>
      <c r="E102" s="10" t="s">
        <v>168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226</v>
      </c>
      <c r="C103" s="10" t="s">
        <v>179</v>
      </c>
      <c r="D103" s="10" t="s">
        <v>168</v>
      </c>
      <c r="E103" s="10" t="s">
        <v>170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227</v>
      </c>
      <c r="C104" s="10" t="s">
        <v>179</v>
      </c>
      <c r="D104" s="10" t="s">
        <v>168</v>
      </c>
      <c r="E104" s="10" t="s">
        <v>179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21.75" customHeight="1">
      <c r="A105" s="10">
        <v>2430</v>
      </c>
      <c r="B105" s="11" t="s">
        <v>228</v>
      </c>
      <c r="C105" s="10" t="s">
        <v>179</v>
      </c>
      <c r="D105" s="10" t="s">
        <v>170</v>
      </c>
      <c r="E105" s="10" t="s">
        <v>162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165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229</v>
      </c>
      <c r="C107" s="10" t="s">
        <v>179</v>
      </c>
      <c r="D107" s="10" t="s">
        <v>170</v>
      </c>
      <c r="E107" s="10" t="s">
        <v>161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230</v>
      </c>
      <c r="C108" s="10" t="s">
        <v>179</v>
      </c>
      <c r="D108" s="10" t="s">
        <v>170</v>
      </c>
      <c r="E108" s="10" t="s">
        <v>168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231</v>
      </c>
      <c r="C109" s="10" t="s">
        <v>179</v>
      </c>
      <c r="D109" s="10" t="s">
        <v>170</v>
      </c>
      <c r="E109" s="10" t="s">
        <v>170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232</v>
      </c>
      <c r="C110" s="10" t="s">
        <v>179</v>
      </c>
      <c r="D110" s="10" t="s">
        <v>170</v>
      </c>
      <c r="E110" s="10" t="s">
        <v>179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233</v>
      </c>
      <c r="C111" s="10" t="s">
        <v>179</v>
      </c>
      <c r="D111" s="10" t="s">
        <v>170</v>
      </c>
      <c r="E111" s="10" t="s">
        <v>182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234</v>
      </c>
      <c r="C112" s="10" t="s">
        <v>179</v>
      </c>
      <c r="D112" s="10" t="s">
        <v>170</v>
      </c>
      <c r="E112" s="10" t="s">
        <v>185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235</v>
      </c>
      <c r="C113" s="10" t="s">
        <v>179</v>
      </c>
      <c r="D113" s="10" t="s">
        <v>179</v>
      </c>
      <c r="E113" s="10" t="s">
        <v>162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165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236</v>
      </c>
      <c r="C115" s="10" t="s">
        <v>179</v>
      </c>
      <c r="D115" s="10" t="s">
        <v>179</v>
      </c>
      <c r="E115" s="10" t="s">
        <v>161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237</v>
      </c>
      <c r="C116" s="10" t="s">
        <v>179</v>
      </c>
      <c r="D116" s="10" t="s">
        <v>179</v>
      </c>
      <c r="E116" s="10" t="s">
        <v>168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238</v>
      </c>
      <c r="C117" s="10" t="s">
        <v>179</v>
      </c>
      <c r="D117" s="10" t="s">
        <v>179</v>
      </c>
      <c r="E117" s="10" t="s">
        <v>170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239</v>
      </c>
      <c r="C118" s="10" t="s">
        <v>179</v>
      </c>
      <c r="D118" s="10" t="s">
        <v>182</v>
      </c>
      <c r="E118" s="10" t="s">
        <v>162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48106.2</v>
      </c>
      <c r="J118" s="12">
        <f t="shared" si="34"/>
        <v>30106.2</v>
      </c>
      <c r="K118" s="12">
        <f t="shared" si="34"/>
        <v>18000</v>
      </c>
      <c r="L118" s="12">
        <f t="shared" si="34"/>
        <v>0</v>
      </c>
      <c r="M118" s="12">
        <f t="shared" si="34"/>
        <v>0</v>
      </c>
      <c r="N118" s="12">
        <f t="shared" si="34"/>
        <v>0</v>
      </c>
    </row>
    <row r="119" spans="1:14" ht="22.5" customHeight="1">
      <c r="A119" s="10"/>
      <c r="B119" s="11" t="s">
        <v>165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240</v>
      </c>
      <c r="C120" s="10" t="s">
        <v>179</v>
      </c>
      <c r="D120" s="10" t="s">
        <v>182</v>
      </c>
      <c r="E120" s="10" t="s">
        <v>161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48106.2</v>
      </c>
      <c r="J120" s="12">
        <v>30106.2</v>
      </c>
      <c r="K120" s="12">
        <v>18000</v>
      </c>
      <c r="L120" s="12">
        <f>SUM(M120,N120)</f>
        <v>0</v>
      </c>
      <c r="M120" s="12">
        <v>0</v>
      </c>
      <c r="N120" s="12">
        <v>0</v>
      </c>
    </row>
    <row r="121" spans="1:14" ht="28.5" customHeight="1">
      <c r="A121" s="10">
        <v>2452</v>
      </c>
      <c r="B121" s="11" t="s">
        <v>241</v>
      </c>
      <c r="C121" s="10" t="s">
        <v>179</v>
      </c>
      <c r="D121" s="10" t="s">
        <v>182</v>
      </c>
      <c r="E121" s="10" t="s">
        <v>168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242</v>
      </c>
      <c r="C122" s="10" t="s">
        <v>179</v>
      </c>
      <c r="D122" s="10" t="s">
        <v>182</v>
      </c>
      <c r="E122" s="10" t="s">
        <v>170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243</v>
      </c>
      <c r="C123" s="10" t="s">
        <v>179</v>
      </c>
      <c r="D123" s="10" t="s">
        <v>182</v>
      </c>
      <c r="E123" s="10" t="s">
        <v>179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244</v>
      </c>
      <c r="C124" s="10" t="s">
        <v>179</v>
      </c>
      <c r="D124" s="10" t="s">
        <v>182</v>
      </c>
      <c r="E124" s="10" t="s">
        <v>182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245</v>
      </c>
      <c r="C125" s="10" t="s">
        <v>179</v>
      </c>
      <c r="D125" s="10" t="s">
        <v>185</v>
      </c>
      <c r="E125" s="10" t="s">
        <v>162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165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245</v>
      </c>
      <c r="C127" s="10" t="s">
        <v>179</v>
      </c>
      <c r="D127" s="10" t="s">
        <v>185</v>
      </c>
      <c r="E127" s="10" t="s">
        <v>161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246</v>
      </c>
      <c r="C128" s="10" t="s">
        <v>179</v>
      </c>
      <c r="D128" s="10" t="s">
        <v>188</v>
      </c>
      <c r="E128" s="10" t="s">
        <v>162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165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247</v>
      </c>
      <c r="C130" s="10" t="s">
        <v>179</v>
      </c>
      <c r="D130" s="10" t="s">
        <v>188</v>
      </c>
      <c r="E130" s="10" t="s">
        <v>161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248</v>
      </c>
      <c r="C131" s="10" t="s">
        <v>179</v>
      </c>
      <c r="D131" s="10" t="s">
        <v>188</v>
      </c>
      <c r="E131" s="10" t="s">
        <v>168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249</v>
      </c>
      <c r="C132" s="10" t="s">
        <v>179</v>
      </c>
      <c r="D132" s="10" t="s">
        <v>188</v>
      </c>
      <c r="E132" s="10" t="s">
        <v>170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250</v>
      </c>
      <c r="C133" s="10" t="s">
        <v>179</v>
      </c>
      <c r="D133" s="10" t="s">
        <v>188</v>
      </c>
      <c r="E133" s="10" t="s">
        <v>179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251</v>
      </c>
      <c r="C134" s="10" t="s">
        <v>179</v>
      </c>
      <c r="D134" s="10" t="s">
        <v>190</v>
      </c>
      <c r="E134" s="10" t="s">
        <v>162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165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252</v>
      </c>
      <c r="C136" s="10" t="s">
        <v>179</v>
      </c>
      <c r="D136" s="10" t="s">
        <v>190</v>
      </c>
      <c r="E136" s="10" t="s">
        <v>161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253</v>
      </c>
      <c r="C137" s="10" t="s">
        <v>179</v>
      </c>
      <c r="D137" s="10" t="s">
        <v>190</v>
      </c>
      <c r="E137" s="10" t="s">
        <v>168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254</v>
      </c>
      <c r="C138" s="10" t="s">
        <v>179</v>
      </c>
      <c r="D138" s="10" t="s">
        <v>190</v>
      </c>
      <c r="E138" s="10" t="s">
        <v>170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255</v>
      </c>
      <c r="C139" s="10" t="s">
        <v>179</v>
      </c>
      <c r="D139" s="10" t="s">
        <v>190</v>
      </c>
      <c r="E139" s="10" t="s">
        <v>179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256</v>
      </c>
      <c r="C140" s="10" t="s">
        <v>179</v>
      </c>
      <c r="D140" s="10" t="s">
        <v>190</v>
      </c>
      <c r="E140" s="10" t="s">
        <v>182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257</v>
      </c>
      <c r="C141" s="10" t="s">
        <v>179</v>
      </c>
      <c r="D141" s="10" t="s">
        <v>190</v>
      </c>
      <c r="E141" s="10" t="s">
        <v>185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258</v>
      </c>
      <c r="C142" s="10" t="s">
        <v>179</v>
      </c>
      <c r="D142" s="10" t="s">
        <v>190</v>
      </c>
      <c r="E142" s="10" t="s">
        <v>188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57" customHeight="1">
      <c r="A143" s="10">
        <v>2490</v>
      </c>
      <c r="B143" s="11" t="s">
        <v>259</v>
      </c>
      <c r="C143" s="10" t="s">
        <v>179</v>
      </c>
      <c r="D143" s="10" t="s">
        <v>260</v>
      </c>
      <c r="E143" s="10" t="s">
        <v>162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-2057.7</v>
      </c>
      <c r="M143" s="12">
        <f t="shared" si="41"/>
        <v>0</v>
      </c>
      <c r="N143" s="12">
        <f t="shared" si="41"/>
        <v>-2057.7</v>
      </c>
    </row>
    <row r="144" spans="1:14" ht="21.75" customHeight="1">
      <c r="A144" s="10"/>
      <c r="B144" s="11" t="s">
        <v>165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54" customHeight="1">
      <c r="A145" s="10">
        <v>2491</v>
      </c>
      <c r="B145" s="11" t="s">
        <v>259</v>
      </c>
      <c r="C145" s="10" t="s">
        <v>179</v>
      </c>
      <c r="D145" s="10" t="s">
        <v>260</v>
      </c>
      <c r="E145" s="10" t="s">
        <v>161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-2057.7</v>
      </c>
      <c r="M145" s="12">
        <v>0</v>
      </c>
      <c r="N145" s="12">
        <v>-2057.7</v>
      </c>
    </row>
    <row r="146" spans="1:14" ht="87" customHeight="1">
      <c r="A146" s="10">
        <v>2500</v>
      </c>
      <c r="B146" s="11" t="s">
        <v>261</v>
      </c>
      <c r="C146" s="10" t="s">
        <v>182</v>
      </c>
      <c r="D146" s="10" t="s">
        <v>162</v>
      </c>
      <c r="E146" s="10" t="s">
        <v>162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77000</v>
      </c>
      <c r="J146" s="12">
        <f t="shared" si="42"/>
        <v>77000</v>
      </c>
      <c r="K146" s="12">
        <f t="shared" si="42"/>
        <v>0</v>
      </c>
      <c r="L146" s="12">
        <f t="shared" si="42"/>
        <v>9919</v>
      </c>
      <c r="M146" s="12">
        <f t="shared" si="42"/>
        <v>9919</v>
      </c>
      <c r="N146" s="12">
        <f t="shared" si="42"/>
        <v>0</v>
      </c>
    </row>
    <row r="147" spans="1:14" ht="22.5" customHeight="1">
      <c r="A147" s="10"/>
      <c r="B147" s="11" t="s">
        <v>163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262</v>
      </c>
      <c r="C148" s="10" t="s">
        <v>182</v>
      </c>
      <c r="D148" s="10" t="s">
        <v>161</v>
      </c>
      <c r="E148" s="10" t="s">
        <v>162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76000</v>
      </c>
      <c r="J148" s="12">
        <f t="shared" si="43"/>
        <v>76000</v>
      </c>
      <c r="K148" s="12">
        <f t="shared" si="43"/>
        <v>0</v>
      </c>
      <c r="L148" s="12">
        <f t="shared" si="43"/>
        <v>9567</v>
      </c>
      <c r="M148" s="12">
        <f t="shared" si="43"/>
        <v>9567</v>
      </c>
      <c r="N148" s="12">
        <f t="shared" si="43"/>
        <v>0</v>
      </c>
    </row>
    <row r="149" spans="1:14" ht="21.75" customHeight="1">
      <c r="A149" s="10"/>
      <c r="B149" s="11" t="s">
        <v>165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262</v>
      </c>
      <c r="C150" s="10" t="s">
        <v>182</v>
      </c>
      <c r="D150" s="10" t="s">
        <v>161</v>
      </c>
      <c r="E150" s="10" t="s">
        <v>161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76000</v>
      </c>
      <c r="J150" s="12">
        <v>76000</v>
      </c>
      <c r="K150" s="12">
        <v>0</v>
      </c>
      <c r="L150" s="12">
        <f>SUM(M150,N150)</f>
        <v>9567</v>
      </c>
      <c r="M150" s="12">
        <v>9567</v>
      </c>
      <c r="N150" s="12">
        <v>0</v>
      </c>
    </row>
    <row r="151" spans="1:14" ht="30" customHeight="1">
      <c r="A151" s="10">
        <v>2520</v>
      </c>
      <c r="B151" s="11" t="s">
        <v>263</v>
      </c>
      <c r="C151" s="10" t="s">
        <v>182</v>
      </c>
      <c r="D151" s="10" t="s">
        <v>168</v>
      </c>
      <c r="E151" s="10" t="s">
        <v>162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0</v>
      </c>
      <c r="J151" s="12">
        <f t="shared" si="44"/>
        <v>0</v>
      </c>
      <c r="K151" s="12">
        <f t="shared" si="44"/>
        <v>0</v>
      </c>
      <c r="L151" s="12">
        <f t="shared" si="44"/>
        <v>0</v>
      </c>
      <c r="M151" s="12">
        <f t="shared" si="44"/>
        <v>0</v>
      </c>
      <c r="N151" s="12">
        <f t="shared" si="44"/>
        <v>0</v>
      </c>
    </row>
    <row r="152" spans="1:14" ht="26.25" customHeight="1">
      <c r="A152" s="10"/>
      <c r="B152" s="11" t="s">
        <v>165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264</v>
      </c>
      <c r="C153" s="10" t="s">
        <v>182</v>
      </c>
      <c r="D153" s="10" t="s">
        <v>168</v>
      </c>
      <c r="E153" s="10" t="s">
        <v>161</v>
      </c>
      <c r="F153" s="12">
        <f>SUM(G153,H153)</f>
        <v>0</v>
      </c>
      <c r="G153" s="12">
        <v>0</v>
      </c>
      <c r="H153" s="12">
        <v>0</v>
      </c>
      <c r="I153" s="12">
        <f>SUM(J153,K153)</f>
        <v>0</v>
      </c>
      <c r="J153" s="12">
        <v>0</v>
      </c>
      <c r="K153" s="12">
        <v>0</v>
      </c>
      <c r="L153" s="12">
        <f>SUM(M153,N153)</f>
        <v>0</v>
      </c>
      <c r="M153" s="12">
        <v>0</v>
      </c>
      <c r="N153" s="12">
        <v>0</v>
      </c>
    </row>
    <row r="154" spans="1:14" ht="39.75" customHeight="1">
      <c r="A154" s="10">
        <v>2530</v>
      </c>
      <c r="B154" s="11" t="s">
        <v>265</v>
      </c>
      <c r="C154" s="10" t="s">
        <v>182</v>
      </c>
      <c r="D154" s="10" t="s">
        <v>170</v>
      </c>
      <c r="E154" s="10" t="s">
        <v>162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165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265</v>
      </c>
      <c r="C156" s="10" t="s">
        <v>182</v>
      </c>
      <c r="D156" s="10" t="s">
        <v>170</v>
      </c>
      <c r="E156" s="10" t="s">
        <v>161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266</v>
      </c>
      <c r="C157" s="10" t="s">
        <v>182</v>
      </c>
      <c r="D157" s="10" t="s">
        <v>179</v>
      </c>
      <c r="E157" s="10" t="s">
        <v>162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165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266</v>
      </c>
      <c r="C159" s="10" t="s">
        <v>182</v>
      </c>
      <c r="D159" s="10" t="s">
        <v>179</v>
      </c>
      <c r="E159" s="10" t="s">
        <v>161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267</v>
      </c>
      <c r="C160" s="10" t="s">
        <v>182</v>
      </c>
      <c r="D160" s="10" t="s">
        <v>182</v>
      </c>
      <c r="E160" s="10" t="s">
        <v>162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165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267</v>
      </c>
      <c r="C162" s="10" t="s">
        <v>182</v>
      </c>
      <c r="D162" s="10" t="s">
        <v>182</v>
      </c>
      <c r="E162" s="10" t="s">
        <v>161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55.5" customHeight="1">
      <c r="A163" s="10">
        <v>2560</v>
      </c>
      <c r="B163" s="11" t="s">
        <v>268</v>
      </c>
      <c r="C163" s="10" t="s">
        <v>182</v>
      </c>
      <c r="D163" s="10" t="s">
        <v>185</v>
      </c>
      <c r="E163" s="10" t="s">
        <v>162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165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57" customHeight="1">
      <c r="A165" s="10">
        <v>2561</v>
      </c>
      <c r="B165" s="11" t="s">
        <v>268</v>
      </c>
      <c r="C165" s="10" t="s">
        <v>182</v>
      </c>
      <c r="D165" s="10" t="s">
        <v>185</v>
      </c>
      <c r="E165" s="10" t="s">
        <v>161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84" customHeight="1">
      <c r="A166" s="10">
        <v>2600</v>
      </c>
      <c r="B166" s="11" t="s">
        <v>269</v>
      </c>
      <c r="C166" s="10" t="s">
        <v>185</v>
      </c>
      <c r="D166" s="10" t="s">
        <v>162</v>
      </c>
      <c r="E166" s="10" t="s">
        <v>162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120334.3</v>
      </c>
      <c r="J166" s="12">
        <f t="shared" si="49"/>
        <v>9500</v>
      </c>
      <c r="K166" s="12">
        <f t="shared" si="49"/>
        <v>110834.3</v>
      </c>
      <c r="L166" s="12">
        <f t="shared" si="49"/>
        <v>60149.4</v>
      </c>
      <c r="M166" s="12">
        <f t="shared" si="49"/>
        <v>1482.8</v>
      </c>
      <c r="N166" s="12">
        <f t="shared" si="49"/>
        <v>58666.6</v>
      </c>
    </row>
    <row r="167" spans="1:14" ht="24" customHeight="1">
      <c r="A167" s="10"/>
      <c r="B167" s="11" t="s">
        <v>165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270</v>
      </c>
      <c r="C168" s="10" t="s">
        <v>185</v>
      </c>
      <c r="D168" s="10" t="s">
        <v>161</v>
      </c>
      <c r="E168" s="10" t="s">
        <v>162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0</v>
      </c>
      <c r="M168" s="12">
        <f t="shared" si="50"/>
        <v>0</v>
      </c>
      <c r="N168" s="12">
        <f t="shared" si="50"/>
        <v>0</v>
      </c>
    </row>
    <row r="169" spans="1:14" ht="21.75" customHeight="1">
      <c r="A169" s="10"/>
      <c r="B169" s="11" t="s">
        <v>165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270</v>
      </c>
      <c r="C170" s="10" t="s">
        <v>185</v>
      </c>
      <c r="D170" s="10" t="s">
        <v>161</v>
      </c>
      <c r="E170" s="10" t="s">
        <v>161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0</v>
      </c>
      <c r="M170" s="12">
        <v>0</v>
      </c>
      <c r="N170" s="12">
        <v>0</v>
      </c>
    </row>
    <row r="171" spans="1:14" ht="27.75" customHeight="1">
      <c r="A171" s="10">
        <v>2620</v>
      </c>
      <c r="B171" s="11" t="s">
        <v>271</v>
      </c>
      <c r="C171" s="10" t="s">
        <v>185</v>
      </c>
      <c r="D171" s="10" t="s">
        <v>168</v>
      </c>
      <c r="E171" s="10" t="s">
        <v>162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165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271</v>
      </c>
      <c r="C173" s="10" t="s">
        <v>185</v>
      </c>
      <c r="D173" s="10" t="s">
        <v>168</v>
      </c>
      <c r="E173" s="10" t="s">
        <v>161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272</v>
      </c>
      <c r="C174" s="10" t="s">
        <v>185</v>
      </c>
      <c r="D174" s="10" t="s">
        <v>170</v>
      </c>
      <c r="E174" s="10" t="s">
        <v>162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113834.3</v>
      </c>
      <c r="J174" s="12">
        <f t="shared" si="52"/>
        <v>4000</v>
      </c>
      <c r="K174" s="12">
        <f t="shared" si="52"/>
        <v>109834.3</v>
      </c>
      <c r="L174" s="12">
        <f t="shared" si="52"/>
        <v>59525.5</v>
      </c>
      <c r="M174" s="12">
        <f t="shared" si="52"/>
        <v>858.9</v>
      </c>
      <c r="N174" s="12">
        <f t="shared" si="52"/>
        <v>58666.6</v>
      </c>
    </row>
    <row r="175" spans="1:14" ht="18" customHeight="1">
      <c r="A175" s="10"/>
      <c r="B175" s="11" t="s">
        <v>165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272</v>
      </c>
      <c r="C176" s="10" t="s">
        <v>185</v>
      </c>
      <c r="D176" s="10" t="s">
        <v>170</v>
      </c>
      <c r="E176" s="10" t="s">
        <v>161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113834.3</v>
      </c>
      <c r="J176" s="12">
        <v>4000</v>
      </c>
      <c r="K176" s="12">
        <v>109834.3</v>
      </c>
      <c r="L176" s="12">
        <f>SUM(M176,N176)</f>
        <v>59525.5</v>
      </c>
      <c r="M176" s="12">
        <v>858.9</v>
      </c>
      <c r="N176" s="12">
        <v>58666.6</v>
      </c>
    </row>
    <row r="177" spans="1:14" ht="30" customHeight="1">
      <c r="A177" s="10">
        <v>2640</v>
      </c>
      <c r="B177" s="11" t="s">
        <v>273</v>
      </c>
      <c r="C177" s="10" t="s">
        <v>185</v>
      </c>
      <c r="D177" s="10" t="s">
        <v>179</v>
      </c>
      <c r="E177" s="10" t="s">
        <v>162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623.9</v>
      </c>
      <c r="M177" s="12">
        <f t="shared" si="53"/>
        <v>623.9</v>
      </c>
      <c r="N177" s="12">
        <f t="shared" si="53"/>
        <v>0</v>
      </c>
    </row>
    <row r="178" spans="1:14" ht="21.75" customHeight="1">
      <c r="A178" s="10"/>
      <c r="B178" s="11" t="s">
        <v>165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273</v>
      </c>
      <c r="C179" s="10" t="s">
        <v>185</v>
      </c>
      <c r="D179" s="10" t="s">
        <v>179</v>
      </c>
      <c r="E179" s="10" t="s">
        <v>161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623.9</v>
      </c>
      <c r="M179" s="12">
        <v>623.9</v>
      </c>
      <c r="N179" s="12">
        <v>0</v>
      </c>
    </row>
    <row r="180" spans="1:14" ht="51" customHeight="1">
      <c r="A180" s="10">
        <v>2650</v>
      </c>
      <c r="B180" s="11" t="s">
        <v>274</v>
      </c>
      <c r="C180" s="10" t="s">
        <v>185</v>
      </c>
      <c r="D180" s="10" t="s">
        <v>182</v>
      </c>
      <c r="E180" s="10" t="s">
        <v>162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165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274</v>
      </c>
      <c r="C182" s="10" t="s">
        <v>185</v>
      </c>
      <c r="D182" s="10" t="s">
        <v>182</v>
      </c>
      <c r="E182" s="10" t="s">
        <v>161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275</v>
      </c>
      <c r="C183" s="10" t="s">
        <v>185</v>
      </c>
      <c r="D183" s="10" t="s">
        <v>185</v>
      </c>
      <c r="E183" s="10" t="s">
        <v>162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165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275</v>
      </c>
      <c r="C185" s="10" t="s">
        <v>185</v>
      </c>
      <c r="D185" s="10" t="s">
        <v>185</v>
      </c>
      <c r="E185" s="10" t="s">
        <v>161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60" customHeight="1">
      <c r="A186" s="10">
        <v>2700</v>
      </c>
      <c r="B186" s="11" t="s">
        <v>276</v>
      </c>
      <c r="C186" s="10" t="s">
        <v>188</v>
      </c>
      <c r="D186" s="10" t="s">
        <v>162</v>
      </c>
      <c r="E186" s="10" t="s">
        <v>162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40500</v>
      </c>
      <c r="J186" s="12">
        <f t="shared" si="56"/>
        <v>0</v>
      </c>
      <c r="K186" s="12">
        <f t="shared" si="56"/>
        <v>40500</v>
      </c>
      <c r="L186" s="12">
        <f t="shared" si="56"/>
        <v>0</v>
      </c>
      <c r="M186" s="12">
        <f t="shared" si="56"/>
        <v>0</v>
      </c>
      <c r="N186" s="12">
        <f t="shared" si="56"/>
        <v>0</v>
      </c>
    </row>
    <row r="187" spans="1:14" ht="21.75" customHeight="1">
      <c r="A187" s="10"/>
      <c r="B187" s="11" t="s">
        <v>165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277</v>
      </c>
      <c r="C188" s="10" t="s">
        <v>188</v>
      </c>
      <c r="D188" s="10" t="s">
        <v>161</v>
      </c>
      <c r="E188" s="10" t="s">
        <v>162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165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278</v>
      </c>
      <c r="C190" s="10" t="s">
        <v>188</v>
      </c>
      <c r="D190" s="10" t="s">
        <v>161</v>
      </c>
      <c r="E190" s="10" t="s">
        <v>161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279</v>
      </c>
      <c r="C191" s="10" t="s">
        <v>188</v>
      </c>
      <c r="D191" s="10" t="s">
        <v>161</v>
      </c>
      <c r="E191" s="10" t="s">
        <v>168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280</v>
      </c>
      <c r="C192" s="10" t="s">
        <v>188</v>
      </c>
      <c r="D192" s="10" t="s">
        <v>161</v>
      </c>
      <c r="E192" s="10" t="s">
        <v>170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281</v>
      </c>
      <c r="C193" s="10" t="s">
        <v>188</v>
      </c>
      <c r="D193" s="10" t="s">
        <v>168</v>
      </c>
      <c r="E193" s="10" t="s">
        <v>162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40500</v>
      </c>
      <c r="J193" s="12">
        <f t="shared" si="58"/>
        <v>0</v>
      </c>
      <c r="K193" s="12">
        <f t="shared" si="58"/>
        <v>40500</v>
      </c>
      <c r="L193" s="12">
        <f t="shared" si="58"/>
        <v>0</v>
      </c>
      <c r="M193" s="12">
        <f t="shared" si="58"/>
        <v>0</v>
      </c>
      <c r="N193" s="12">
        <f t="shared" si="58"/>
        <v>0</v>
      </c>
    </row>
    <row r="194" spans="1:14" ht="20.25" customHeight="1">
      <c r="A194" s="10"/>
      <c r="B194" s="11" t="s">
        <v>165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282</v>
      </c>
      <c r="C195" s="10" t="s">
        <v>188</v>
      </c>
      <c r="D195" s="10" t="s">
        <v>168</v>
      </c>
      <c r="E195" s="10" t="s">
        <v>161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40500</v>
      </c>
      <c r="J195" s="12">
        <v>0</v>
      </c>
      <c r="K195" s="12">
        <v>40500</v>
      </c>
      <c r="L195" s="12">
        <f>SUM(M195,N195)</f>
        <v>0</v>
      </c>
      <c r="M195" s="12">
        <v>0</v>
      </c>
      <c r="N195" s="12">
        <v>0</v>
      </c>
    </row>
    <row r="196" spans="1:14" ht="33.75" customHeight="1">
      <c r="A196" s="10">
        <v>2722</v>
      </c>
      <c r="B196" s="11" t="s">
        <v>283</v>
      </c>
      <c r="C196" s="10" t="s">
        <v>188</v>
      </c>
      <c r="D196" s="10" t="s">
        <v>168</v>
      </c>
      <c r="E196" s="10" t="s">
        <v>168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284</v>
      </c>
      <c r="C197" s="10" t="s">
        <v>188</v>
      </c>
      <c r="D197" s="10" t="s">
        <v>168</v>
      </c>
      <c r="E197" s="10" t="s">
        <v>170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285</v>
      </c>
      <c r="C198" s="10" t="s">
        <v>188</v>
      </c>
      <c r="D198" s="10" t="s">
        <v>168</v>
      </c>
      <c r="E198" s="10" t="s">
        <v>179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286</v>
      </c>
      <c r="C199" s="10" t="s">
        <v>188</v>
      </c>
      <c r="D199" s="10" t="s">
        <v>170</v>
      </c>
      <c r="E199" s="10" t="s">
        <v>162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165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287</v>
      </c>
      <c r="C201" s="10" t="s">
        <v>188</v>
      </c>
      <c r="D201" s="10" t="s">
        <v>170</v>
      </c>
      <c r="E201" s="10" t="s">
        <v>161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288</v>
      </c>
      <c r="C202" s="10" t="s">
        <v>188</v>
      </c>
      <c r="D202" s="10" t="s">
        <v>170</v>
      </c>
      <c r="E202" s="10" t="s">
        <v>168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289</v>
      </c>
      <c r="C203" s="10" t="s">
        <v>188</v>
      </c>
      <c r="D203" s="10" t="s">
        <v>170</v>
      </c>
      <c r="E203" s="10" t="s">
        <v>170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290</v>
      </c>
      <c r="C204" s="10" t="s">
        <v>188</v>
      </c>
      <c r="D204" s="10" t="s">
        <v>170</v>
      </c>
      <c r="E204" s="10" t="s">
        <v>179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291</v>
      </c>
      <c r="C205" s="10" t="s">
        <v>188</v>
      </c>
      <c r="D205" s="10" t="s">
        <v>179</v>
      </c>
      <c r="E205" s="10" t="s">
        <v>162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165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291</v>
      </c>
      <c r="C207" s="10" t="s">
        <v>188</v>
      </c>
      <c r="D207" s="10" t="s">
        <v>179</v>
      </c>
      <c r="E207" s="10" t="s">
        <v>161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292</v>
      </c>
      <c r="C208" s="10" t="s">
        <v>188</v>
      </c>
      <c r="D208" s="10" t="s">
        <v>182</v>
      </c>
      <c r="E208" s="10" t="s">
        <v>162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165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292</v>
      </c>
      <c r="C210" s="10" t="s">
        <v>188</v>
      </c>
      <c r="D210" s="10" t="s">
        <v>182</v>
      </c>
      <c r="E210" s="10" t="s">
        <v>161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293</v>
      </c>
      <c r="C211" s="10" t="s">
        <v>188</v>
      </c>
      <c r="D211" s="10" t="s">
        <v>185</v>
      </c>
      <c r="E211" s="10" t="s">
        <v>162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18" customHeight="1">
      <c r="A212" s="10"/>
      <c r="B212" s="11" t="s">
        <v>165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294</v>
      </c>
      <c r="C213" s="10" t="s">
        <v>188</v>
      </c>
      <c r="D213" s="10" t="s">
        <v>185</v>
      </c>
      <c r="E213" s="10" t="s">
        <v>161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75" customHeight="1">
      <c r="A214" s="10">
        <v>2762</v>
      </c>
      <c r="B214" s="11" t="s">
        <v>293</v>
      </c>
      <c r="C214" s="10" t="s">
        <v>188</v>
      </c>
      <c r="D214" s="10" t="s">
        <v>185</v>
      </c>
      <c r="E214" s="10" t="s">
        <v>168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77.25" customHeight="1">
      <c r="A215" s="10">
        <v>2800</v>
      </c>
      <c r="B215" s="11" t="s">
        <v>295</v>
      </c>
      <c r="C215" s="10" t="s">
        <v>190</v>
      </c>
      <c r="D215" s="10" t="s">
        <v>162</v>
      </c>
      <c r="E215" s="10" t="s">
        <v>162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27500</v>
      </c>
      <c r="J215" s="12">
        <f t="shared" si="63"/>
        <v>24900</v>
      </c>
      <c r="K215" s="12">
        <f t="shared" si="63"/>
        <v>2600</v>
      </c>
      <c r="L215" s="12">
        <f t="shared" si="63"/>
        <v>3111</v>
      </c>
      <c r="M215" s="12">
        <f t="shared" si="63"/>
        <v>3111</v>
      </c>
      <c r="N215" s="12">
        <f t="shared" si="63"/>
        <v>0</v>
      </c>
    </row>
    <row r="216" spans="1:14" ht="24.75" customHeight="1">
      <c r="A216" s="10"/>
      <c r="B216" s="11" t="s">
        <v>165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296</v>
      </c>
      <c r="C217" s="10" t="s">
        <v>190</v>
      </c>
      <c r="D217" s="10" t="s">
        <v>161</v>
      </c>
      <c r="E217" s="10" t="s">
        <v>162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1800</v>
      </c>
      <c r="J217" s="12">
        <f t="shared" si="64"/>
        <v>0</v>
      </c>
      <c r="K217" s="12">
        <f t="shared" si="64"/>
        <v>1800</v>
      </c>
      <c r="L217" s="12">
        <f t="shared" si="64"/>
        <v>0</v>
      </c>
      <c r="M217" s="12">
        <f t="shared" si="64"/>
        <v>0</v>
      </c>
      <c r="N217" s="12">
        <f t="shared" si="64"/>
        <v>0</v>
      </c>
    </row>
    <row r="218" spans="1:14" ht="17.25" customHeight="1">
      <c r="A218" s="10"/>
      <c r="B218" s="11" t="s">
        <v>165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296</v>
      </c>
      <c r="C219" s="10" t="s">
        <v>190</v>
      </c>
      <c r="D219" s="10" t="s">
        <v>161</v>
      </c>
      <c r="E219" s="10" t="s">
        <v>161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1800</v>
      </c>
      <c r="J219" s="12">
        <v>0</v>
      </c>
      <c r="K219" s="12">
        <v>1800</v>
      </c>
      <c r="L219" s="12">
        <f>SUM(M219,N219)</f>
        <v>0</v>
      </c>
      <c r="M219" s="12">
        <v>0</v>
      </c>
      <c r="N219" s="12">
        <v>0</v>
      </c>
    </row>
    <row r="220" spans="1:14" ht="39.75" customHeight="1">
      <c r="A220" s="10">
        <v>2820</v>
      </c>
      <c r="B220" s="11" t="s">
        <v>297</v>
      </c>
      <c r="C220" s="10" t="s">
        <v>190</v>
      </c>
      <c r="D220" s="10" t="s">
        <v>168</v>
      </c>
      <c r="E220" s="10" t="s">
        <v>162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23800</v>
      </c>
      <c r="J220" s="12">
        <f t="shared" si="65"/>
        <v>23000</v>
      </c>
      <c r="K220" s="12">
        <f t="shared" si="65"/>
        <v>800</v>
      </c>
      <c r="L220" s="12">
        <f t="shared" si="65"/>
        <v>2982.4</v>
      </c>
      <c r="M220" s="12">
        <f t="shared" si="65"/>
        <v>2982.4</v>
      </c>
      <c r="N220" s="12">
        <f t="shared" si="65"/>
        <v>0</v>
      </c>
    </row>
    <row r="221" spans="1:14" ht="21" customHeight="1">
      <c r="A221" s="10"/>
      <c r="B221" s="11" t="s">
        <v>165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298</v>
      </c>
      <c r="C222" s="10" t="s">
        <v>190</v>
      </c>
      <c r="D222" s="10" t="s">
        <v>168</v>
      </c>
      <c r="E222" s="10" t="s">
        <v>161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299</v>
      </c>
      <c r="C223" s="10" t="s">
        <v>190</v>
      </c>
      <c r="D223" s="10" t="s">
        <v>168</v>
      </c>
      <c r="E223" s="10" t="s">
        <v>168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300</v>
      </c>
      <c r="C224" s="10" t="s">
        <v>190</v>
      </c>
      <c r="D224" s="10" t="s">
        <v>168</v>
      </c>
      <c r="E224" s="10" t="s">
        <v>170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2982.4</v>
      </c>
      <c r="M224" s="12">
        <v>2982.4</v>
      </c>
      <c r="N224" s="12">
        <v>0</v>
      </c>
    </row>
    <row r="225" spans="1:14" ht="45" customHeight="1">
      <c r="A225" s="10">
        <v>2824</v>
      </c>
      <c r="B225" s="11" t="s">
        <v>301</v>
      </c>
      <c r="C225" s="10" t="s">
        <v>190</v>
      </c>
      <c r="D225" s="10" t="s">
        <v>168</v>
      </c>
      <c r="E225" s="10" t="s">
        <v>179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3500</v>
      </c>
      <c r="J225" s="12">
        <v>3500</v>
      </c>
      <c r="K225" s="12">
        <v>0</v>
      </c>
      <c r="L225" s="12">
        <f t="shared" si="68"/>
        <v>0</v>
      </c>
      <c r="M225" s="12">
        <v>0</v>
      </c>
      <c r="N225" s="12">
        <v>0</v>
      </c>
    </row>
    <row r="226" spans="1:14" ht="29.25" customHeight="1">
      <c r="A226" s="10">
        <v>2825</v>
      </c>
      <c r="B226" s="11" t="s">
        <v>302</v>
      </c>
      <c r="C226" s="10" t="s">
        <v>190</v>
      </c>
      <c r="D226" s="10" t="s">
        <v>168</v>
      </c>
      <c r="E226" s="10" t="s">
        <v>182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303</v>
      </c>
      <c r="C227" s="10" t="s">
        <v>190</v>
      </c>
      <c r="D227" s="10" t="s">
        <v>168</v>
      </c>
      <c r="E227" s="10" t="s">
        <v>185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304</v>
      </c>
      <c r="C228" s="10" t="s">
        <v>190</v>
      </c>
      <c r="D228" s="10" t="s">
        <v>168</v>
      </c>
      <c r="E228" s="10" t="s">
        <v>188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61.5" customHeight="1">
      <c r="A229" s="10">
        <v>2830</v>
      </c>
      <c r="B229" s="11" t="s">
        <v>305</v>
      </c>
      <c r="C229" s="10" t="s">
        <v>190</v>
      </c>
      <c r="D229" s="10" t="s">
        <v>170</v>
      </c>
      <c r="E229" s="10" t="s">
        <v>162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7.5</v>
      </c>
      <c r="M229" s="12">
        <f t="shared" si="69"/>
        <v>7.5</v>
      </c>
      <c r="N229" s="12">
        <f t="shared" si="69"/>
        <v>0</v>
      </c>
    </row>
    <row r="230" spans="1:14" ht="18" customHeight="1">
      <c r="A230" s="10"/>
      <c r="B230" s="11" t="s">
        <v>165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306</v>
      </c>
      <c r="C231" s="10" t="s">
        <v>190</v>
      </c>
      <c r="D231" s="10" t="s">
        <v>170</v>
      </c>
      <c r="E231" s="10" t="s">
        <v>161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0</v>
      </c>
      <c r="M231" s="12">
        <v>0</v>
      </c>
      <c r="N231" s="12">
        <v>0</v>
      </c>
    </row>
    <row r="232" spans="1:14" ht="31.5" customHeight="1">
      <c r="A232" s="10">
        <v>2832</v>
      </c>
      <c r="B232" s="11" t="s">
        <v>307</v>
      </c>
      <c r="C232" s="10" t="s">
        <v>190</v>
      </c>
      <c r="D232" s="10" t="s">
        <v>170</v>
      </c>
      <c r="E232" s="10" t="s">
        <v>168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308</v>
      </c>
      <c r="C233" s="10" t="s">
        <v>190</v>
      </c>
      <c r="D233" s="10" t="s">
        <v>170</v>
      </c>
      <c r="E233" s="10" t="s">
        <v>170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7.5</v>
      </c>
      <c r="M233" s="12">
        <v>7.5</v>
      </c>
      <c r="N233" s="12">
        <v>0</v>
      </c>
    </row>
    <row r="234" spans="1:14" ht="39.75" customHeight="1">
      <c r="A234" s="10">
        <v>2840</v>
      </c>
      <c r="B234" s="11" t="s">
        <v>309</v>
      </c>
      <c r="C234" s="10" t="s">
        <v>190</v>
      </c>
      <c r="D234" s="10" t="s">
        <v>179</v>
      </c>
      <c r="E234" s="10" t="s">
        <v>162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121.1</v>
      </c>
      <c r="M234" s="12">
        <f t="shared" si="70"/>
        <v>121.1</v>
      </c>
      <c r="N234" s="12">
        <f t="shared" si="70"/>
        <v>0</v>
      </c>
    </row>
    <row r="235" spans="1:14" ht="12.75" customHeight="1">
      <c r="A235" s="10"/>
      <c r="B235" s="11" t="s">
        <v>165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310</v>
      </c>
      <c r="C236" s="10" t="s">
        <v>190</v>
      </c>
      <c r="D236" s="10" t="s">
        <v>179</v>
      </c>
      <c r="E236" s="10" t="s">
        <v>161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311</v>
      </c>
      <c r="C237" s="10" t="s">
        <v>190</v>
      </c>
      <c r="D237" s="10" t="s">
        <v>179</v>
      </c>
      <c r="E237" s="10" t="s">
        <v>168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121.1</v>
      </c>
      <c r="M237" s="12">
        <v>121.1</v>
      </c>
      <c r="N237" s="12">
        <v>0</v>
      </c>
    </row>
    <row r="238" spans="1:14" ht="39.75" customHeight="1">
      <c r="A238" s="10">
        <v>2843</v>
      </c>
      <c r="B238" s="11" t="s">
        <v>309</v>
      </c>
      <c r="C238" s="10" t="s">
        <v>190</v>
      </c>
      <c r="D238" s="10" t="s">
        <v>179</v>
      </c>
      <c r="E238" s="10" t="s">
        <v>170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312</v>
      </c>
      <c r="C239" s="10" t="s">
        <v>190</v>
      </c>
      <c r="D239" s="10" t="s">
        <v>182</v>
      </c>
      <c r="E239" s="10" t="s">
        <v>162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165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312</v>
      </c>
      <c r="C241" s="10" t="s">
        <v>190</v>
      </c>
      <c r="D241" s="10" t="s">
        <v>182</v>
      </c>
      <c r="E241" s="10" t="s">
        <v>161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313</v>
      </c>
      <c r="C242" s="10" t="s">
        <v>190</v>
      </c>
      <c r="D242" s="10" t="s">
        <v>185</v>
      </c>
      <c r="E242" s="10" t="s">
        <v>162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165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313</v>
      </c>
      <c r="C244" s="10" t="s">
        <v>190</v>
      </c>
      <c r="D244" s="10" t="s">
        <v>185</v>
      </c>
      <c r="E244" s="10" t="s">
        <v>161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314</v>
      </c>
      <c r="C245" s="10" t="s">
        <v>260</v>
      </c>
      <c r="D245" s="10" t="s">
        <v>162</v>
      </c>
      <c r="E245" s="10" t="s">
        <v>162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86500.4</v>
      </c>
      <c r="J245" s="12">
        <f t="shared" si="73"/>
        <v>86500.4</v>
      </c>
      <c r="K245" s="12">
        <f t="shared" si="73"/>
        <v>0</v>
      </c>
      <c r="L245" s="12">
        <f t="shared" si="73"/>
        <v>12426.1</v>
      </c>
      <c r="M245" s="12">
        <f t="shared" si="73"/>
        <v>12426.1</v>
      </c>
      <c r="N245" s="12">
        <f t="shared" si="73"/>
        <v>0</v>
      </c>
    </row>
    <row r="246" spans="1:14" ht="24.75" customHeight="1">
      <c r="A246" s="10"/>
      <c r="B246" s="11" t="s">
        <v>165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315</v>
      </c>
      <c r="C247" s="10" t="s">
        <v>260</v>
      </c>
      <c r="D247" s="10" t="s">
        <v>161</v>
      </c>
      <c r="E247" s="10" t="s">
        <v>162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5048.1</v>
      </c>
      <c r="M247" s="12">
        <f t="shared" si="74"/>
        <v>5048.1</v>
      </c>
      <c r="N247" s="12">
        <f t="shared" si="74"/>
        <v>0</v>
      </c>
    </row>
    <row r="248" spans="1:14" ht="22.5" customHeight="1">
      <c r="A248" s="10"/>
      <c r="B248" s="11" t="s">
        <v>165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316</v>
      </c>
      <c r="C249" s="10" t="s">
        <v>260</v>
      </c>
      <c r="D249" s="10" t="s">
        <v>161</v>
      </c>
      <c r="E249" s="10" t="s">
        <v>161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5048.1</v>
      </c>
      <c r="M249" s="12">
        <v>5048.1</v>
      </c>
      <c r="N249" s="12">
        <v>0</v>
      </c>
    </row>
    <row r="250" spans="1:14" ht="30" customHeight="1">
      <c r="A250" s="10">
        <v>2912</v>
      </c>
      <c r="B250" s="11" t="s">
        <v>317</v>
      </c>
      <c r="C250" s="10" t="s">
        <v>260</v>
      </c>
      <c r="D250" s="10" t="s">
        <v>161</v>
      </c>
      <c r="E250" s="10" t="s">
        <v>168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0</v>
      </c>
      <c r="M250" s="12">
        <v>0</v>
      </c>
      <c r="N250" s="12">
        <v>0</v>
      </c>
    </row>
    <row r="251" spans="1:14" ht="33.75" customHeight="1">
      <c r="A251" s="10">
        <v>2920</v>
      </c>
      <c r="B251" s="11" t="s">
        <v>318</v>
      </c>
      <c r="C251" s="10" t="s">
        <v>260</v>
      </c>
      <c r="D251" s="10" t="s">
        <v>168</v>
      </c>
      <c r="E251" s="10" t="s">
        <v>162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165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319</v>
      </c>
      <c r="C253" s="10" t="s">
        <v>260</v>
      </c>
      <c r="D253" s="10" t="s">
        <v>168</v>
      </c>
      <c r="E253" s="10" t="s">
        <v>161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320</v>
      </c>
      <c r="C254" s="10" t="s">
        <v>260</v>
      </c>
      <c r="D254" s="10" t="s">
        <v>168</v>
      </c>
      <c r="E254" s="10" t="s">
        <v>168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321</v>
      </c>
      <c r="C255" s="10" t="s">
        <v>260</v>
      </c>
      <c r="D255" s="10" t="s">
        <v>170</v>
      </c>
      <c r="E255" s="10" t="s">
        <v>162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165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322</v>
      </c>
      <c r="C257" s="10" t="s">
        <v>260</v>
      </c>
      <c r="D257" s="10" t="s">
        <v>170</v>
      </c>
      <c r="E257" s="10" t="s">
        <v>161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323</v>
      </c>
      <c r="C258" s="10" t="s">
        <v>260</v>
      </c>
      <c r="D258" s="10" t="s">
        <v>170</v>
      </c>
      <c r="E258" s="10" t="s">
        <v>168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324</v>
      </c>
      <c r="C259" s="10" t="s">
        <v>260</v>
      </c>
      <c r="D259" s="10" t="s">
        <v>179</v>
      </c>
      <c r="E259" s="10" t="s">
        <v>162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165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325</v>
      </c>
      <c r="C261" s="10" t="s">
        <v>260</v>
      </c>
      <c r="D261" s="10" t="s">
        <v>179</v>
      </c>
      <c r="E261" s="10" t="s">
        <v>161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326</v>
      </c>
      <c r="C262" s="10" t="s">
        <v>260</v>
      </c>
      <c r="D262" s="10" t="s">
        <v>179</v>
      </c>
      <c r="E262" s="10" t="s">
        <v>168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327</v>
      </c>
      <c r="C263" s="10" t="s">
        <v>260</v>
      </c>
      <c r="D263" s="10" t="s">
        <v>182</v>
      </c>
      <c r="E263" s="10" t="s">
        <v>162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44600.4</v>
      </c>
      <c r="J263" s="12">
        <f t="shared" si="78"/>
        <v>44600.4</v>
      </c>
      <c r="K263" s="12">
        <f t="shared" si="78"/>
        <v>0</v>
      </c>
      <c r="L263" s="12">
        <f t="shared" si="78"/>
        <v>7378</v>
      </c>
      <c r="M263" s="12">
        <f t="shared" si="78"/>
        <v>7378</v>
      </c>
      <c r="N263" s="12">
        <f t="shared" si="78"/>
        <v>0</v>
      </c>
    </row>
    <row r="264" spans="1:14" ht="25.5" customHeight="1">
      <c r="A264" s="10"/>
      <c r="B264" s="11" t="s">
        <v>165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328</v>
      </c>
      <c r="C265" s="10" t="s">
        <v>260</v>
      </c>
      <c r="D265" s="10" t="s">
        <v>182</v>
      </c>
      <c r="E265" s="10" t="s">
        <v>161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44600.4</v>
      </c>
      <c r="J265" s="12">
        <v>44600.4</v>
      </c>
      <c r="K265" s="12">
        <v>0</v>
      </c>
      <c r="L265" s="12">
        <f>SUM(M265,N265)</f>
        <v>7378</v>
      </c>
      <c r="M265" s="12">
        <v>7378</v>
      </c>
      <c r="N265" s="12">
        <v>0</v>
      </c>
    </row>
    <row r="266" spans="1:14" ht="29.25" customHeight="1">
      <c r="A266" s="10">
        <v>2952</v>
      </c>
      <c r="B266" s="11" t="s">
        <v>329</v>
      </c>
      <c r="C266" s="10" t="s">
        <v>260</v>
      </c>
      <c r="D266" s="10" t="s">
        <v>182</v>
      </c>
      <c r="E266" s="10" t="s">
        <v>168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330</v>
      </c>
      <c r="C267" s="10" t="s">
        <v>260</v>
      </c>
      <c r="D267" s="10" t="s">
        <v>185</v>
      </c>
      <c r="E267" s="10" t="s">
        <v>162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165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330</v>
      </c>
      <c r="C269" s="10" t="s">
        <v>260</v>
      </c>
      <c r="D269" s="10" t="s">
        <v>185</v>
      </c>
      <c r="E269" s="10" t="s">
        <v>161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331</v>
      </c>
      <c r="C270" s="10" t="s">
        <v>260</v>
      </c>
      <c r="D270" s="10" t="s">
        <v>188</v>
      </c>
      <c r="E270" s="10" t="s">
        <v>162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165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331</v>
      </c>
      <c r="C272" s="10" t="s">
        <v>260</v>
      </c>
      <c r="D272" s="10" t="s">
        <v>188</v>
      </c>
      <c r="E272" s="10" t="s">
        <v>161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332</v>
      </c>
      <c r="C273" s="10" t="s">
        <v>260</v>
      </c>
      <c r="D273" s="10" t="s">
        <v>190</v>
      </c>
      <c r="E273" s="10" t="s">
        <v>162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165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332</v>
      </c>
      <c r="C275" s="10" t="s">
        <v>260</v>
      </c>
      <c r="D275" s="10" t="s">
        <v>190</v>
      </c>
      <c r="E275" s="10" t="s">
        <v>161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55.5" customHeight="1">
      <c r="A276" s="10">
        <v>3000</v>
      </c>
      <c r="B276" s="11" t="s">
        <v>333</v>
      </c>
      <c r="C276" s="10" t="s">
        <v>334</v>
      </c>
      <c r="D276" s="10" t="s">
        <v>162</v>
      </c>
      <c r="E276" s="10" t="s">
        <v>162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5140</v>
      </c>
      <c r="J276" s="12">
        <f t="shared" si="82"/>
        <v>5140</v>
      </c>
      <c r="K276" s="12">
        <f t="shared" si="82"/>
        <v>0</v>
      </c>
      <c r="L276" s="12">
        <f t="shared" si="82"/>
        <v>680</v>
      </c>
      <c r="M276" s="12">
        <f>SUM(M278,M282,M285,M288,M291,M294,M297,M2300,M304)</f>
        <v>680</v>
      </c>
      <c r="N276" s="12">
        <f>SUM(N278,N282,N285,N288,N291,N294,N297,N300,N304)</f>
        <v>0</v>
      </c>
    </row>
    <row r="277" spans="1:14" ht="24.75" customHeight="1">
      <c r="A277" s="10"/>
      <c r="B277" s="11" t="s">
        <v>165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335</v>
      </c>
      <c r="C278" s="10" t="s">
        <v>334</v>
      </c>
      <c r="D278" s="10" t="s">
        <v>161</v>
      </c>
      <c r="E278" s="10" t="s">
        <v>162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165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336</v>
      </c>
      <c r="C280" s="10" t="s">
        <v>334</v>
      </c>
      <c r="D280" s="10" t="s">
        <v>161</v>
      </c>
      <c r="E280" s="10" t="s">
        <v>161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337</v>
      </c>
      <c r="C281" s="10" t="s">
        <v>334</v>
      </c>
      <c r="D281" s="10" t="s">
        <v>161</v>
      </c>
      <c r="E281" s="10" t="s">
        <v>168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338</v>
      </c>
      <c r="C282" s="10" t="s">
        <v>334</v>
      </c>
      <c r="D282" s="10" t="s">
        <v>168</v>
      </c>
      <c r="E282" s="10" t="s">
        <v>162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165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338</v>
      </c>
      <c r="C284" s="10" t="s">
        <v>334</v>
      </c>
      <c r="D284" s="10" t="s">
        <v>168</v>
      </c>
      <c r="E284" s="10" t="s">
        <v>161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339</v>
      </c>
      <c r="C285" s="10" t="s">
        <v>334</v>
      </c>
      <c r="D285" s="10" t="s">
        <v>170</v>
      </c>
      <c r="E285" s="10" t="s">
        <v>162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165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339</v>
      </c>
      <c r="C287" s="10" t="s">
        <v>334</v>
      </c>
      <c r="D287" s="10" t="s">
        <v>170</v>
      </c>
      <c r="E287" s="10" t="s">
        <v>161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340</v>
      </c>
      <c r="C288" s="10" t="s">
        <v>334</v>
      </c>
      <c r="D288" s="10" t="s">
        <v>179</v>
      </c>
      <c r="E288" s="10" t="s">
        <v>162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165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340</v>
      </c>
      <c r="C290" s="10" t="s">
        <v>334</v>
      </c>
      <c r="D290" s="10" t="s">
        <v>179</v>
      </c>
      <c r="E290" s="10" t="s">
        <v>161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341</v>
      </c>
      <c r="C291" s="10" t="s">
        <v>334</v>
      </c>
      <c r="D291" s="10" t="s">
        <v>182</v>
      </c>
      <c r="E291" s="10" t="s">
        <v>162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165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341</v>
      </c>
      <c r="C293" s="10" t="s">
        <v>334</v>
      </c>
      <c r="D293" s="10" t="s">
        <v>182</v>
      </c>
      <c r="E293" s="10" t="s">
        <v>161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342</v>
      </c>
      <c r="C294" s="10" t="s">
        <v>334</v>
      </c>
      <c r="D294" s="10" t="s">
        <v>185</v>
      </c>
      <c r="E294" s="10" t="s">
        <v>162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165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342</v>
      </c>
      <c r="C296" s="10" t="s">
        <v>334</v>
      </c>
      <c r="D296" s="10" t="s">
        <v>185</v>
      </c>
      <c r="E296" s="10" t="s">
        <v>161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343</v>
      </c>
      <c r="C297" s="10" t="s">
        <v>334</v>
      </c>
      <c r="D297" s="10" t="s">
        <v>188</v>
      </c>
      <c r="E297" s="10" t="s">
        <v>162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5140</v>
      </c>
      <c r="J297" s="12">
        <f t="shared" si="89"/>
        <v>5140</v>
      </c>
      <c r="K297" s="12">
        <f t="shared" si="89"/>
        <v>0</v>
      </c>
      <c r="L297" s="12">
        <f t="shared" si="89"/>
        <v>680</v>
      </c>
      <c r="M297" s="12">
        <f t="shared" si="89"/>
        <v>680</v>
      </c>
      <c r="N297" s="12">
        <f t="shared" si="89"/>
        <v>0</v>
      </c>
    </row>
    <row r="298" spans="1:14" ht="22.5" customHeight="1">
      <c r="A298" s="10"/>
      <c r="B298" s="11" t="s">
        <v>165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343</v>
      </c>
      <c r="C299" s="10" t="s">
        <v>334</v>
      </c>
      <c r="D299" s="10" t="s">
        <v>188</v>
      </c>
      <c r="E299" s="10" t="s">
        <v>161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5140</v>
      </c>
      <c r="J299" s="12">
        <v>5140</v>
      </c>
      <c r="K299" s="12">
        <v>0</v>
      </c>
      <c r="L299" s="12">
        <f>SUM(M299,N299)</f>
        <v>680</v>
      </c>
      <c r="M299" s="12">
        <v>680</v>
      </c>
      <c r="N299" s="12">
        <v>0</v>
      </c>
    </row>
    <row r="300" spans="1:14" ht="51" customHeight="1">
      <c r="A300" s="10">
        <v>3080</v>
      </c>
      <c r="B300" s="11" t="s">
        <v>344</v>
      </c>
      <c r="C300" s="10" t="s">
        <v>334</v>
      </c>
      <c r="D300" s="10" t="s">
        <v>190</v>
      </c>
      <c r="E300" s="10" t="s">
        <v>162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165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344</v>
      </c>
      <c r="C302" s="10" t="s">
        <v>334</v>
      </c>
      <c r="D302" s="10" t="s">
        <v>190</v>
      </c>
      <c r="E302" s="10" t="s">
        <v>161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165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345</v>
      </c>
      <c r="C304" s="10" t="s">
        <v>334</v>
      </c>
      <c r="D304" s="10" t="s">
        <v>260</v>
      </c>
      <c r="E304" s="10" t="s">
        <v>162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165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345</v>
      </c>
      <c r="C306" s="10" t="s">
        <v>334</v>
      </c>
      <c r="D306" s="10" t="s">
        <v>260</v>
      </c>
      <c r="E306" s="10" t="s">
        <v>161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346</v>
      </c>
      <c r="C307" s="10" t="s">
        <v>334</v>
      </c>
      <c r="D307" s="10" t="s">
        <v>260</v>
      </c>
      <c r="E307" s="10" t="s">
        <v>168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347</v>
      </c>
      <c r="C308" s="10" t="s">
        <v>348</v>
      </c>
      <c r="D308" s="10" t="s">
        <v>162</v>
      </c>
      <c r="E308" s="10" t="s">
        <v>162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80777.4</v>
      </c>
      <c r="K308" s="12">
        <f t="shared" si="92"/>
        <v>0</v>
      </c>
      <c r="L308" s="12">
        <f t="shared" si="92"/>
        <v>0</v>
      </c>
      <c r="M308" s="12">
        <f t="shared" si="92"/>
        <v>2000</v>
      </c>
      <c r="N308" s="12">
        <f t="shared" si="92"/>
        <v>0</v>
      </c>
    </row>
    <row r="309" spans="1:14" ht="19.5" customHeight="1">
      <c r="A309" s="10"/>
      <c r="B309" s="11" t="s">
        <v>165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349</v>
      </c>
      <c r="C310" s="10" t="s">
        <v>348</v>
      </c>
      <c r="D310" s="10" t="s">
        <v>161</v>
      </c>
      <c r="E310" s="10" t="s">
        <v>162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80777.4</v>
      </c>
      <c r="K310" s="12">
        <f t="shared" si="93"/>
        <v>0</v>
      </c>
      <c r="L310" s="12">
        <f t="shared" si="93"/>
        <v>0</v>
      </c>
      <c r="M310" s="12">
        <f t="shared" si="93"/>
        <v>2000</v>
      </c>
      <c r="N310" s="12">
        <f t="shared" si="93"/>
        <v>0</v>
      </c>
    </row>
    <row r="311" spans="1:14" ht="23.25" customHeight="1">
      <c r="A311" s="10"/>
      <c r="B311" s="11" t="s">
        <v>165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350</v>
      </c>
      <c r="C312" s="10" t="s">
        <v>348</v>
      </c>
      <c r="D312" s="10" t="s">
        <v>161</v>
      </c>
      <c r="E312" s="10" t="s">
        <v>168</v>
      </c>
      <c r="F312" s="12">
        <v>0</v>
      </c>
      <c r="G312" s="12">
        <v>80777.4</v>
      </c>
      <c r="H312" s="12">
        <v>0</v>
      </c>
      <c r="I312" s="12">
        <v>0</v>
      </c>
      <c r="J312" s="12">
        <v>80777.4</v>
      </c>
      <c r="K312" s="12">
        <v>0</v>
      </c>
      <c r="L312" s="12">
        <v>0</v>
      </c>
      <c r="M312" s="12">
        <v>2000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F7:H7"/>
    <mergeCell ref="I7:K7"/>
    <mergeCell ref="L7:N7"/>
    <mergeCell ref="A1:N1"/>
    <mergeCell ref="A2:N2"/>
    <mergeCell ref="A3:N3"/>
    <mergeCell ref="M8:N8"/>
    <mergeCell ref="B8:B9"/>
    <mergeCell ref="F8:F9"/>
    <mergeCell ref="G8:H8"/>
    <mergeCell ref="I8:I9"/>
    <mergeCell ref="J8:K8"/>
    <mergeCell ref="L8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8"/>
  <sheetViews>
    <sheetView zoomScaleSheetLayoutView="100" zoomScalePageLayoutView="0" workbookViewId="0" topLeftCell="A139">
      <selection activeCell="A198" sqref="A198:IV198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5.875" style="1" customWidth="1"/>
    <col min="11" max="11" width="6.625" style="1" customWidth="1"/>
    <col min="12" max="12" width="6.00390625" style="1" customWidth="1"/>
    <col min="13" max="14" width="16.625" style="1" customWidth="1"/>
    <col min="15" max="16384" width="9.00390625" style="1" customWidth="1"/>
  </cols>
  <sheetData>
    <row r="1" spans="1:12" ht="49.5" customHeight="1">
      <c r="A1" s="40" t="s">
        <v>150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</row>
    <row r="3" ht="15" customHeight="1"/>
    <row r="4" ht="15" customHeight="1"/>
    <row r="6" spans="1:12" ht="15.75" customHeight="1">
      <c r="A6" s="3"/>
      <c r="B6" s="48" t="s">
        <v>351</v>
      </c>
      <c r="C6" s="49"/>
      <c r="D6" s="44" t="s">
        <v>352</v>
      </c>
      <c r="E6" s="45"/>
      <c r="F6" s="45"/>
      <c r="G6" s="46" t="s">
        <v>713</v>
      </c>
      <c r="H6" s="47"/>
      <c r="I6" s="47"/>
      <c r="J6" s="44" t="s">
        <v>714</v>
      </c>
      <c r="K6" s="45"/>
      <c r="L6" s="45"/>
    </row>
    <row r="7" spans="1:12" ht="15.75" customHeight="1">
      <c r="A7" s="4" t="s">
        <v>353</v>
      </c>
      <c r="B7" s="50"/>
      <c r="C7" s="51"/>
      <c r="D7" s="6" t="s">
        <v>8</v>
      </c>
      <c r="E7" s="35" t="s">
        <v>354</v>
      </c>
      <c r="F7" s="36"/>
      <c r="G7" s="6" t="s">
        <v>8</v>
      </c>
      <c r="H7" s="35" t="s">
        <v>355</v>
      </c>
      <c r="I7" s="36"/>
      <c r="J7" s="6" t="s">
        <v>8</v>
      </c>
      <c r="K7" s="37" t="s">
        <v>356</v>
      </c>
      <c r="L7" s="38"/>
    </row>
    <row r="8" spans="1:12" ht="15" customHeight="1">
      <c r="A8" s="4"/>
      <c r="B8" s="52"/>
      <c r="C8" s="53"/>
      <c r="D8" s="6" t="s">
        <v>357</v>
      </c>
      <c r="E8" s="7" t="s">
        <v>12</v>
      </c>
      <c r="F8" s="8" t="s">
        <v>13</v>
      </c>
      <c r="G8" s="6" t="s">
        <v>358</v>
      </c>
      <c r="H8" s="7" t="s">
        <v>12</v>
      </c>
      <c r="I8" s="8" t="s">
        <v>13</v>
      </c>
      <c r="J8" s="6" t="s">
        <v>359</v>
      </c>
      <c r="K8" s="7" t="s">
        <v>12</v>
      </c>
      <c r="L8" s="8" t="s">
        <v>13</v>
      </c>
    </row>
    <row r="9" spans="1:12" ht="39.75" customHeight="1">
      <c r="A9" s="4" t="s">
        <v>16</v>
      </c>
      <c r="B9" s="4" t="s">
        <v>360</v>
      </c>
      <c r="C9" s="4" t="s">
        <v>16</v>
      </c>
      <c r="D9" s="16"/>
      <c r="E9" s="6" t="s">
        <v>18</v>
      </c>
      <c r="F9" s="6" t="s">
        <v>18</v>
      </c>
      <c r="G9" s="16"/>
      <c r="H9" s="6" t="s">
        <v>18</v>
      </c>
      <c r="I9" s="6" t="s">
        <v>18</v>
      </c>
      <c r="J9" s="16"/>
      <c r="K9" s="6" t="s">
        <v>18</v>
      </c>
      <c r="L9" s="6" t="s">
        <v>18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361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466444.3</v>
      </c>
      <c r="H12" s="12">
        <f t="shared" si="0"/>
        <v>403887.4</v>
      </c>
      <c r="I12" s="12">
        <f t="shared" si="0"/>
        <v>143334.3</v>
      </c>
      <c r="J12" s="12">
        <f t="shared" si="0"/>
        <v>99035.7</v>
      </c>
      <c r="K12" s="12">
        <f t="shared" si="0"/>
        <v>43130.3</v>
      </c>
      <c r="L12" s="12">
        <f t="shared" si="0"/>
        <v>57905.4</v>
      </c>
    </row>
    <row r="13" spans="1:12" ht="19.5" customHeight="1">
      <c r="A13" s="10"/>
      <c r="B13" s="11" t="s">
        <v>362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363</v>
      </c>
      <c r="C14" s="10" t="s">
        <v>364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323110</v>
      </c>
      <c r="H14" s="12">
        <f t="shared" si="1"/>
        <v>403887.4</v>
      </c>
      <c r="I14" s="12">
        <f t="shared" si="1"/>
        <v>0</v>
      </c>
      <c r="J14" s="12">
        <f t="shared" si="1"/>
        <v>41130.3</v>
      </c>
      <c r="K14" s="12">
        <f t="shared" si="1"/>
        <v>43130.3</v>
      </c>
      <c r="L14" s="12">
        <f t="shared" si="1"/>
        <v>0</v>
      </c>
    </row>
    <row r="15" spans="1:12" ht="24.75" customHeight="1">
      <c r="A15" s="10"/>
      <c r="B15" s="11" t="s">
        <v>362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365</v>
      </c>
      <c r="C16" s="10" t="s">
        <v>364</v>
      </c>
      <c r="D16" s="12">
        <f>SUM(D18,D23,D26)</f>
        <v>86873</v>
      </c>
      <c r="E16" s="12">
        <f>SUM(E18,E23,E26)</f>
        <v>86873</v>
      </c>
      <c r="F16" s="12" t="s">
        <v>22</v>
      </c>
      <c r="G16" s="12">
        <f>SUM(G18,G23,G26)</f>
        <v>86873</v>
      </c>
      <c r="H16" s="12">
        <f>SUM(H18,H23,H26)</f>
        <v>86873</v>
      </c>
      <c r="I16" s="12" t="s">
        <v>22</v>
      </c>
      <c r="J16" s="12">
        <f>SUM(J18,J23,J26)</f>
        <v>13161.1</v>
      </c>
      <c r="K16" s="12">
        <f>SUM(K18,K23,K26)</f>
        <v>13161.1</v>
      </c>
      <c r="L16" s="12" t="s">
        <v>22</v>
      </c>
    </row>
    <row r="17" spans="1:12" ht="24" customHeight="1">
      <c r="A17" s="10"/>
      <c r="B17" s="11" t="s">
        <v>362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366</v>
      </c>
      <c r="C18" s="10" t="s">
        <v>364</v>
      </c>
      <c r="D18" s="12">
        <f>SUM(D20:D22)</f>
        <v>86873</v>
      </c>
      <c r="E18" s="12">
        <f>SUM(E20:E22)</f>
        <v>86873</v>
      </c>
      <c r="F18" s="12" t="s">
        <v>22</v>
      </c>
      <c r="G18" s="12">
        <f>SUM(G20:G22)</f>
        <v>86873</v>
      </c>
      <c r="H18" s="12">
        <f>SUM(H20:H22)</f>
        <v>86873</v>
      </c>
      <c r="I18" s="12" t="s">
        <v>22</v>
      </c>
      <c r="J18" s="12">
        <f>SUM(J20:J22)</f>
        <v>13161.1</v>
      </c>
      <c r="K18" s="12">
        <f>SUM(K20:K22)</f>
        <v>13161.1</v>
      </c>
      <c r="L18" s="12" t="s">
        <v>22</v>
      </c>
    </row>
    <row r="19" spans="1:12" ht="21" customHeight="1">
      <c r="A19" s="10"/>
      <c r="B19" s="11" t="s">
        <v>165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367</v>
      </c>
      <c r="C20" s="10" t="s">
        <v>368</v>
      </c>
      <c r="D20" s="12">
        <f>SUM(E20,F20)</f>
        <v>79790</v>
      </c>
      <c r="E20" s="12">
        <v>79790</v>
      </c>
      <c r="F20" s="12" t="s">
        <v>22</v>
      </c>
      <c r="G20" s="12">
        <f>SUM(H20,I20)</f>
        <v>79790</v>
      </c>
      <c r="H20" s="12">
        <v>79790</v>
      </c>
      <c r="I20" s="12" t="s">
        <v>22</v>
      </c>
      <c r="J20" s="12">
        <f>SUM(K20,L20)</f>
        <v>13161.1</v>
      </c>
      <c r="K20" s="12">
        <v>13161.1</v>
      </c>
      <c r="L20" s="12" t="s">
        <v>22</v>
      </c>
    </row>
    <row r="21" spans="1:12" ht="39.75" customHeight="1">
      <c r="A21" s="10">
        <v>4112</v>
      </c>
      <c r="B21" s="11" t="s">
        <v>369</v>
      </c>
      <c r="C21" s="10" t="s">
        <v>370</v>
      </c>
      <c r="D21" s="12">
        <f>SUM(E21,F21)</f>
        <v>7083</v>
      </c>
      <c r="E21" s="12">
        <v>7083</v>
      </c>
      <c r="F21" s="12" t="s">
        <v>22</v>
      </c>
      <c r="G21" s="12">
        <f>SUM(H21,I21)</f>
        <v>7083</v>
      </c>
      <c r="H21" s="12">
        <v>7083</v>
      </c>
      <c r="I21" s="12" t="s">
        <v>22</v>
      </c>
      <c r="J21" s="12">
        <f>SUM(K21,L21)</f>
        <v>0</v>
      </c>
      <c r="K21" s="12">
        <v>0</v>
      </c>
      <c r="L21" s="12" t="s">
        <v>22</v>
      </c>
    </row>
    <row r="22" spans="1:12" ht="30" customHeight="1">
      <c r="A22" s="10">
        <v>4114</v>
      </c>
      <c r="B22" s="11" t="s">
        <v>371</v>
      </c>
      <c r="C22" s="10" t="s">
        <v>372</v>
      </c>
      <c r="D22" s="12">
        <f>SUM(E22,F22)</f>
        <v>0</v>
      </c>
      <c r="E22" s="12">
        <v>0</v>
      </c>
      <c r="F22" s="12" t="s">
        <v>22</v>
      </c>
      <c r="G22" s="12">
        <f>SUM(H22,I22)</f>
        <v>0</v>
      </c>
      <c r="H22" s="12">
        <v>0</v>
      </c>
      <c r="I22" s="12" t="s">
        <v>22</v>
      </c>
      <c r="J22" s="12">
        <f>SUM(K22,L22)</f>
        <v>0</v>
      </c>
      <c r="K22" s="12">
        <v>0</v>
      </c>
      <c r="L22" s="12" t="s">
        <v>22</v>
      </c>
    </row>
    <row r="23" spans="1:12" ht="39.75" customHeight="1">
      <c r="A23" s="10">
        <v>4120</v>
      </c>
      <c r="B23" s="11" t="s">
        <v>373</v>
      </c>
      <c r="C23" s="10" t="s">
        <v>364</v>
      </c>
      <c r="D23" s="12">
        <f>SUM(D25)</f>
        <v>0</v>
      </c>
      <c r="E23" s="12">
        <f>SUM(E25)</f>
        <v>0</v>
      </c>
      <c r="F23" s="12" t="s">
        <v>22</v>
      </c>
      <c r="G23" s="12">
        <f>SUM(G25)</f>
        <v>0</v>
      </c>
      <c r="H23" s="12">
        <f>SUM(H25)</f>
        <v>0</v>
      </c>
      <c r="I23" s="12" t="s">
        <v>22</v>
      </c>
      <c r="J23" s="12">
        <f>SUM(J25)</f>
        <v>0</v>
      </c>
      <c r="K23" s="12">
        <f>SUM(K25)</f>
        <v>0</v>
      </c>
      <c r="L23" s="12" t="s">
        <v>22</v>
      </c>
    </row>
    <row r="24" spans="1:12" ht="29.25" customHeight="1">
      <c r="A24" s="10"/>
      <c r="B24" s="11" t="s">
        <v>165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374</v>
      </c>
      <c r="C25" s="10" t="s">
        <v>375</v>
      </c>
      <c r="D25" s="12">
        <f>SUM(E25,F25)</f>
        <v>0</v>
      </c>
      <c r="E25" s="12">
        <v>0</v>
      </c>
      <c r="F25" s="12" t="s">
        <v>22</v>
      </c>
      <c r="G25" s="12">
        <f>SUM(H25,I25)</f>
        <v>0</v>
      </c>
      <c r="H25" s="12">
        <v>0</v>
      </c>
      <c r="I25" s="12" t="s">
        <v>22</v>
      </c>
      <c r="J25" s="12">
        <f>SUM(K25,L25)</f>
        <v>0</v>
      </c>
      <c r="K25" s="12">
        <v>0</v>
      </c>
      <c r="L25" s="12" t="s">
        <v>22</v>
      </c>
    </row>
    <row r="26" spans="1:12" ht="39.75" customHeight="1">
      <c r="A26" s="10">
        <v>4130</v>
      </c>
      <c r="B26" s="11" t="s">
        <v>376</v>
      </c>
      <c r="C26" s="10" t="s">
        <v>364</v>
      </c>
      <c r="D26" s="12">
        <f>SUM(D28)</f>
        <v>0</v>
      </c>
      <c r="E26" s="12">
        <f>SUM(E28)</f>
        <v>0</v>
      </c>
      <c r="F26" s="12" t="s">
        <v>22</v>
      </c>
      <c r="G26" s="12">
        <f>SUM(G28)</f>
        <v>0</v>
      </c>
      <c r="H26" s="12">
        <f>SUM(H28)</f>
        <v>0</v>
      </c>
      <c r="I26" s="12" t="s">
        <v>22</v>
      </c>
      <c r="J26" s="12">
        <f>SUM(J28)</f>
        <v>0</v>
      </c>
      <c r="K26" s="12">
        <f>SUM(K28)</f>
        <v>0</v>
      </c>
      <c r="L26" s="12" t="s">
        <v>22</v>
      </c>
    </row>
    <row r="27" spans="1:12" ht="25.5" customHeight="1">
      <c r="A27" s="10"/>
      <c r="B27" s="11" t="s">
        <v>165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377</v>
      </c>
      <c r="C28" s="10" t="s">
        <v>378</v>
      </c>
      <c r="D28" s="12">
        <f>SUM(E28,F28)</f>
        <v>0</v>
      </c>
      <c r="E28" s="12">
        <v>0</v>
      </c>
      <c r="F28" s="12" t="s">
        <v>22</v>
      </c>
      <c r="G28" s="12">
        <f>SUM(H28,I28)</f>
        <v>0</v>
      </c>
      <c r="H28" s="12">
        <v>0</v>
      </c>
      <c r="I28" s="12" t="s">
        <v>22</v>
      </c>
      <c r="J28" s="12">
        <f>SUM(K28,L28)</f>
        <v>0</v>
      </c>
      <c r="K28" s="12">
        <v>0</v>
      </c>
      <c r="L28" s="12" t="s">
        <v>22</v>
      </c>
    </row>
    <row r="29" spans="1:12" ht="63" customHeight="1">
      <c r="A29" s="10">
        <v>4200</v>
      </c>
      <c r="B29" s="11" t="s">
        <v>379</v>
      </c>
      <c r="C29" s="10" t="s">
        <v>364</v>
      </c>
      <c r="D29" s="12">
        <f>SUM(D31,D40,D45,D55,D58,D62)</f>
        <v>65661.6</v>
      </c>
      <c r="E29" s="12">
        <f>SUM(E31,E40,E45,E55,E58,E62)</f>
        <v>65661.6</v>
      </c>
      <c r="F29" s="12" t="s">
        <v>22</v>
      </c>
      <c r="G29" s="12">
        <f>SUM(G31,G40,G45,G55,G58,G62)</f>
        <v>64521.600000000006</v>
      </c>
      <c r="H29" s="12">
        <f>SUM(H31,H40,H45,H55,H58,H62)</f>
        <v>64521.600000000006</v>
      </c>
      <c r="I29" s="12" t="s">
        <v>22</v>
      </c>
      <c r="J29" s="12">
        <f>SUM(J31,J40,J45,J55,J58,J62)</f>
        <v>4818.9</v>
      </c>
      <c r="K29" s="12">
        <f>SUM(K31,K40,K45,K55,K58,K62)</f>
        <v>4818.9</v>
      </c>
      <c r="L29" s="12" t="s">
        <v>22</v>
      </c>
    </row>
    <row r="30" spans="1:12" ht="25.5" customHeight="1">
      <c r="A30" s="10"/>
      <c r="B30" s="11" t="s">
        <v>362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380</v>
      </c>
      <c r="C31" s="10" t="s">
        <v>364</v>
      </c>
      <c r="D31" s="12">
        <f>SUM(D33:D39)</f>
        <v>16325</v>
      </c>
      <c r="E31" s="12">
        <f>SUM(E33:E39)</f>
        <v>16325</v>
      </c>
      <c r="F31" s="12" t="s">
        <v>22</v>
      </c>
      <c r="G31" s="12">
        <f>SUM(G33:G39)</f>
        <v>16075</v>
      </c>
      <c r="H31" s="12">
        <f>SUM(H33:H39)</f>
        <v>16075</v>
      </c>
      <c r="I31" s="12" t="s">
        <v>22</v>
      </c>
      <c r="J31" s="12">
        <f>SUM(J33:J39)</f>
        <v>3857.3999999999996</v>
      </c>
      <c r="K31" s="12">
        <f>SUM(K33:K39)</f>
        <v>3857.3999999999996</v>
      </c>
      <c r="L31" s="12" t="s">
        <v>22</v>
      </c>
    </row>
    <row r="32" spans="1:12" ht="18.75" customHeight="1">
      <c r="A32" s="10"/>
      <c r="B32" s="11" t="s">
        <v>165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381</v>
      </c>
      <c r="C33" s="10" t="s">
        <v>382</v>
      </c>
      <c r="D33" s="12">
        <f aca="true" t="shared" si="2" ref="D33:D39">SUM(E33,F33)</f>
        <v>50</v>
      </c>
      <c r="E33" s="12">
        <v>50</v>
      </c>
      <c r="F33" s="12" t="s">
        <v>22</v>
      </c>
      <c r="G33" s="12">
        <f aca="true" t="shared" si="3" ref="G33:G39">SUM(H33,I33)</f>
        <v>50</v>
      </c>
      <c r="H33" s="12">
        <v>50</v>
      </c>
      <c r="I33" s="12" t="s">
        <v>22</v>
      </c>
      <c r="J33" s="12">
        <f aca="true" t="shared" si="4" ref="J33:J39">SUM(K33,L33)</f>
        <v>16</v>
      </c>
      <c r="K33" s="12">
        <v>16</v>
      </c>
      <c r="L33" s="12" t="s">
        <v>22</v>
      </c>
    </row>
    <row r="34" spans="1:12" ht="30.75" customHeight="1">
      <c r="A34" s="10">
        <v>4212</v>
      </c>
      <c r="B34" s="11" t="s">
        <v>383</v>
      </c>
      <c r="C34" s="10" t="s">
        <v>384</v>
      </c>
      <c r="D34" s="12">
        <f t="shared" si="2"/>
        <v>5500</v>
      </c>
      <c r="E34" s="12">
        <v>5500</v>
      </c>
      <c r="F34" s="12" t="s">
        <v>22</v>
      </c>
      <c r="G34" s="12">
        <f t="shared" si="3"/>
        <v>5100</v>
      </c>
      <c r="H34" s="12">
        <v>5100</v>
      </c>
      <c r="I34" s="12" t="s">
        <v>22</v>
      </c>
      <c r="J34" s="12">
        <f t="shared" si="4"/>
        <v>1505.1</v>
      </c>
      <c r="K34" s="12">
        <v>1505.1</v>
      </c>
      <c r="L34" s="12" t="s">
        <v>22</v>
      </c>
    </row>
    <row r="35" spans="1:12" ht="28.5" customHeight="1">
      <c r="A35" s="10">
        <v>4213</v>
      </c>
      <c r="B35" s="11" t="s">
        <v>385</v>
      </c>
      <c r="C35" s="10" t="s">
        <v>386</v>
      </c>
      <c r="D35" s="12">
        <f t="shared" si="2"/>
        <v>5350</v>
      </c>
      <c r="E35" s="12">
        <v>5350</v>
      </c>
      <c r="F35" s="12" t="s">
        <v>22</v>
      </c>
      <c r="G35" s="12">
        <f t="shared" si="3"/>
        <v>5350</v>
      </c>
      <c r="H35" s="12">
        <v>5350</v>
      </c>
      <c r="I35" s="12" t="s">
        <v>22</v>
      </c>
      <c r="J35" s="12">
        <f t="shared" si="4"/>
        <v>1236.5</v>
      </c>
      <c r="K35" s="12">
        <v>1236.5</v>
      </c>
      <c r="L35" s="12" t="s">
        <v>22</v>
      </c>
    </row>
    <row r="36" spans="1:12" ht="24.75" customHeight="1">
      <c r="A36" s="10">
        <v>4214</v>
      </c>
      <c r="B36" s="11" t="s">
        <v>387</v>
      </c>
      <c r="C36" s="10" t="s">
        <v>388</v>
      </c>
      <c r="D36" s="12">
        <f t="shared" si="2"/>
        <v>2735</v>
      </c>
      <c r="E36" s="12">
        <v>2735</v>
      </c>
      <c r="F36" s="12" t="s">
        <v>22</v>
      </c>
      <c r="G36" s="12">
        <f t="shared" si="3"/>
        <v>2885</v>
      </c>
      <c r="H36" s="12">
        <v>2885</v>
      </c>
      <c r="I36" s="12" t="s">
        <v>22</v>
      </c>
      <c r="J36" s="12">
        <f t="shared" si="4"/>
        <v>659.8</v>
      </c>
      <c r="K36" s="12">
        <v>659.8</v>
      </c>
      <c r="L36" s="12" t="s">
        <v>22</v>
      </c>
    </row>
    <row r="37" spans="1:12" ht="27.75" customHeight="1">
      <c r="A37" s="10">
        <v>4215</v>
      </c>
      <c r="B37" s="11" t="s">
        <v>389</v>
      </c>
      <c r="C37" s="10" t="s">
        <v>390</v>
      </c>
      <c r="D37" s="12">
        <f t="shared" si="2"/>
        <v>50</v>
      </c>
      <c r="E37" s="12">
        <v>50</v>
      </c>
      <c r="F37" s="12" t="s">
        <v>22</v>
      </c>
      <c r="G37" s="12">
        <f t="shared" si="3"/>
        <v>50</v>
      </c>
      <c r="H37" s="12">
        <v>50</v>
      </c>
      <c r="I37" s="12" t="s">
        <v>22</v>
      </c>
      <c r="J37" s="12">
        <f t="shared" si="4"/>
        <v>0</v>
      </c>
      <c r="K37" s="12">
        <v>0</v>
      </c>
      <c r="L37" s="12" t="s">
        <v>22</v>
      </c>
    </row>
    <row r="38" spans="1:12" ht="39.75" customHeight="1">
      <c r="A38" s="10">
        <v>4216</v>
      </c>
      <c r="B38" s="11" t="s">
        <v>391</v>
      </c>
      <c r="C38" s="10" t="s">
        <v>392</v>
      </c>
      <c r="D38" s="12">
        <f t="shared" si="2"/>
        <v>2640</v>
      </c>
      <c r="E38" s="12">
        <v>2640</v>
      </c>
      <c r="F38" s="12" t="s">
        <v>22</v>
      </c>
      <c r="G38" s="12">
        <f t="shared" si="3"/>
        <v>2640</v>
      </c>
      <c r="H38" s="12">
        <v>2640</v>
      </c>
      <c r="I38" s="12" t="s">
        <v>22</v>
      </c>
      <c r="J38" s="12">
        <f t="shared" si="4"/>
        <v>440</v>
      </c>
      <c r="K38" s="12">
        <v>440</v>
      </c>
      <c r="L38" s="12" t="s">
        <v>22</v>
      </c>
    </row>
    <row r="39" spans="1:12" ht="39.75" customHeight="1">
      <c r="A39" s="10">
        <v>4217</v>
      </c>
      <c r="B39" s="11" t="s">
        <v>393</v>
      </c>
      <c r="C39" s="10" t="s">
        <v>394</v>
      </c>
      <c r="D39" s="12">
        <f t="shared" si="2"/>
        <v>0</v>
      </c>
      <c r="E39" s="12">
        <v>0</v>
      </c>
      <c r="F39" s="12" t="s">
        <v>22</v>
      </c>
      <c r="G39" s="12">
        <f t="shared" si="3"/>
        <v>0</v>
      </c>
      <c r="H39" s="12">
        <v>0</v>
      </c>
      <c r="I39" s="12" t="s">
        <v>22</v>
      </c>
      <c r="J39" s="12">
        <f t="shared" si="4"/>
        <v>0</v>
      </c>
      <c r="K39" s="12">
        <v>0</v>
      </c>
      <c r="L39" s="12" t="s">
        <v>22</v>
      </c>
    </row>
    <row r="40" spans="1:12" ht="39.75" customHeight="1">
      <c r="A40" s="10">
        <v>4220</v>
      </c>
      <c r="B40" s="11" t="s">
        <v>395</v>
      </c>
      <c r="C40" s="10" t="s">
        <v>364</v>
      </c>
      <c r="D40" s="12">
        <f>SUM(D42:D44)</f>
        <v>150</v>
      </c>
      <c r="E40" s="12">
        <f>SUM(E42:E44)</f>
        <v>150</v>
      </c>
      <c r="F40" s="12" t="s">
        <v>22</v>
      </c>
      <c r="G40" s="12">
        <f>SUM(G42:G44)</f>
        <v>150</v>
      </c>
      <c r="H40" s="12">
        <f>SUM(H42:H44)</f>
        <v>150</v>
      </c>
      <c r="I40" s="12" t="s">
        <v>22</v>
      </c>
      <c r="J40" s="12">
        <f>SUM(J42:J44)</f>
        <v>0</v>
      </c>
      <c r="K40" s="12">
        <f>SUM(K42:K44)</f>
        <v>0</v>
      </c>
      <c r="L40" s="12" t="s">
        <v>22</v>
      </c>
    </row>
    <row r="41" spans="1:12" ht="23.25" customHeight="1">
      <c r="A41" s="10"/>
      <c r="B41" s="11" t="s">
        <v>165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396</v>
      </c>
      <c r="C42" s="10" t="s">
        <v>397</v>
      </c>
      <c r="D42" s="12">
        <f>SUM(E42,F42)</f>
        <v>150</v>
      </c>
      <c r="E42" s="12">
        <v>150</v>
      </c>
      <c r="F42" s="12" t="s">
        <v>22</v>
      </c>
      <c r="G42" s="12">
        <f>SUM(H42,I42)</f>
        <v>150</v>
      </c>
      <c r="H42" s="12">
        <v>150</v>
      </c>
      <c r="I42" s="12" t="s">
        <v>22</v>
      </c>
      <c r="J42" s="12">
        <f>SUM(K42,L42)</f>
        <v>0</v>
      </c>
      <c r="K42" s="12">
        <v>0</v>
      </c>
      <c r="L42" s="12" t="s">
        <v>22</v>
      </c>
    </row>
    <row r="43" spans="1:12" ht="32.25" customHeight="1">
      <c r="A43" s="10">
        <v>4222</v>
      </c>
      <c r="B43" s="11" t="s">
        <v>398</v>
      </c>
      <c r="C43" s="10" t="s">
        <v>399</v>
      </c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</row>
    <row r="44" spans="1:12" ht="35.25" customHeight="1">
      <c r="A44" s="10">
        <v>4223</v>
      </c>
      <c r="B44" s="11" t="s">
        <v>400</v>
      </c>
      <c r="C44" s="10" t="s">
        <v>401</v>
      </c>
      <c r="D44" s="12">
        <f>SUM(E44,F44)</f>
        <v>0</v>
      </c>
      <c r="E44" s="12">
        <v>0</v>
      </c>
      <c r="F44" s="12" t="s">
        <v>22</v>
      </c>
      <c r="G44" s="12">
        <f>SUM(H44,I44)</f>
        <v>0</v>
      </c>
      <c r="H44" s="12">
        <v>0</v>
      </c>
      <c r="I44" s="12" t="s">
        <v>22</v>
      </c>
      <c r="J44" s="12">
        <f>SUM(K44,L44)</f>
        <v>0</v>
      </c>
      <c r="K44" s="12">
        <v>0</v>
      </c>
      <c r="L44" s="12" t="s">
        <v>22</v>
      </c>
    </row>
    <row r="45" spans="1:12" ht="59.25" customHeight="1">
      <c r="A45" s="10">
        <v>4230</v>
      </c>
      <c r="B45" s="11" t="s">
        <v>402</v>
      </c>
      <c r="C45" s="10" t="s">
        <v>22</v>
      </c>
      <c r="D45" s="12">
        <f>SUM(D47:D54)</f>
        <v>5930.4</v>
      </c>
      <c r="E45" s="12">
        <f>SUM(E47:E54)</f>
        <v>5930.4</v>
      </c>
      <c r="F45" s="12" t="s">
        <v>22</v>
      </c>
      <c r="G45" s="12">
        <f>SUM(G47:G54)</f>
        <v>6080.4</v>
      </c>
      <c r="H45" s="12">
        <f>SUM(H47:H54)</f>
        <v>6080.4</v>
      </c>
      <c r="I45" s="12" t="s">
        <v>22</v>
      </c>
      <c r="J45" s="12">
        <f>SUM(J47:J54)</f>
        <v>159.6</v>
      </c>
      <c r="K45" s="12">
        <f>SUM(K47:K54)</f>
        <v>159.6</v>
      </c>
      <c r="L45" s="12" t="s">
        <v>22</v>
      </c>
    </row>
    <row r="46" spans="1:12" ht="26.25" customHeight="1">
      <c r="A46" s="10"/>
      <c r="B46" s="11" t="s">
        <v>165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403</v>
      </c>
      <c r="C47" s="10" t="s">
        <v>404</v>
      </c>
      <c r="D47" s="12">
        <f aca="true" t="shared" si="5" ref="D47:D54">SUM(E47,F47)</f>
        <v>500</v>
      </c>
      <c r="E47" s="12">
        <v>500</v>
      </c>
      <c r="F47" s="12" t="s">
        <v>22</v>
      </c>
      <c r="G47" s="12">
        <f aca="true" t="shared" si="6" ref="G47:G54">SUM(H47,I47)</f>
        <v>500</v>
      </c>
      <c r="H47" s="12">
        <v>500</v>
      </c>
      <c r="I47" s="12" t="s">
        <v>22</v>
      </c>
      <c r="J47" s="12">
        <f aca="true" t="shared" si="7" ref="J47:J54">SUM(K47,L47)</f>
        <v>0</v>
      </c>
      <c r="K47" s="12">
        <v>0</v>
      </c>
      <c r="L47" s="12" t="s">
        <v>22</v>
      </c>
    </row>
    <row r="48" spans="1:12" ht="37.5" customHeight="1">
      <c r="A48" s="10">
        <v>4232</v>
      </c>
      <c r="B48" s="11" t="s">
        <v>405</v>
      </c>
      <c r="C48" s="10" t="s">
        <v>406</v>
      </c>
      <c r="D48" s="12">
        <f t="shared" si="5"/>
        <v>700.4</v>
      </c>
      <c r="E48" s="12">
        <v>700.4</v>
      </c>
      <c r="F48" s="12" t="s">
        <v>22</v>
      </c>
      <c r="G48" s="12">
        <f t="shared" si="6"/>
        <v>700.4</v>
      </c>
      <c r="H48" s="12">
        <v>700.4</v>
      </c>
      <c r="I48" s="12" t="s">
        <v>22</v>
      </c>
      <c r="J48" s="12">
        <f t="shared" si="7"/>
        <v>115.6</v>
      </c>
      <c r="K48" s="12">
        <v>115.6</v>
      </c>
      <c r="L48" s="12" t="s">
        <v>22</v>
      </c>
    </row>
    <row r="49" spans="1:12" ht="39.75" customHeight="1">
      <c r="A49" s="10">
        <v>4233</v>
      </c>
      <c r="B49" s="11" t="s">
        <v>407</v>
      </c>
      <c r="C49" s="10" t="s">
        <v>408</v>
      </c>
      <c r="D49" s="12">
        <f t="shared" si="5"/>
        <v>200</v>
      </c>
      <c r="E49" s="12">
        <v>200</v>
      </c>
      <c r="F49" s="12" t="s">
        <v>22</v>
      </c>
      <c r="G49" s="12">
        <f t="shared" si="6"/>
        <v>200</v>
      </c>
      <c r="H49" s="12">
        <v>200</v>
      </c>
      <c r="I49" s="12" t="s">
        <v>22</v>
      </c>
      <c r="J49" s="12">
        <f t="shared" si="7"/>
        <v>0</v>
      </c>
      <c r="K49" s="12">
        <v>0</v>
      </c>
      <c r="L49" s="12" t="s">
        <v>22</v>
      </c>
    </row>
    <row r="50" spans="1:12" ht="33" customHeight="1">
      <c r="A50" s="10">
        <v>4234</v>
      </c>
      <c r="B50" s="11" t="s">
        <v>409</v>
      </c>
      <c r="C50" s="10" t="s">
        <v>410</v>
      </c>
      <c r="D50" s="12">
        <f t="shared" si="5"/>
        <v>930</v>
      </c>
      <c r="E50" s="12">
        <v>930</v>
      </c>
      <c r="F50" s="12" t="s">
        <v>22</v>
      </c>
      <c r="G50" s="12">
        <f t="shared" si="6"/>
        <v>930</v>
      </c>
      <c r="H50" s="12">
        <v>930</v>
      </c>
      <c r="I50" s="12" t="s">
        <v>22</v>
      </c>
      <c r="J50" s="12">
        <f t="shared" si="7"/>
        <v>7.5</v>
      </c>
      <c r="K50" s="12">
        <v>7.5</v>
      </c>
      <c r="L50" s="12" t="s">
        <v>22</v>
      </c>
    </row>
    <row r="51" spans="1:12" ht="27.75" customHeight="1">
      <c r="A51" s="10">
        <v>4235</v>
      </c>
      <c r="B51" s="11" t="s">
        <v>411</v>
      </c>
      <c r="C51" s="10" t="s">
        <v>412</v>
      </c>
      <c r="D51" s="12">
        <f t="shared" si="5"/>
        <v>300</v>
      </c>
      <c r="E51" s="12">
        <v>300</v>
      </c>
      <c r="F51" s="12" t="s">
        <v>22</v>
      </c>
      <c r="G51" s="12">
        <f t="shared" si="6"/>
        <v>300</v>
      </c>
      <c r="H51" s="12">
        <v>300</v>
      </c>
      <c r="I51" s="12" t="s">
        <v>22</v>
      </c>
      <c r="J51" s="12">
        <f t="shared" si="7"/>
        <v>0</v>
      </c>
      <c r="K51" s="12">
        <v>0</v>
      </c>
      <c r="L51" s="12" t="s">
        <v>22</v>
      </c>
    </row>
    <row r="52" spans="1:12" ht="39.75" customHeight="1">
      <c r="A52" s="10">
        <v>4236</v>
      </c>
      <c r="B52" s="11" t="s">
        <v>413</v>
      </c>
      <c r="C52" s="10" t="s">
        <v>414</v>
      </c>
      <c r="D52" s="12">
        <f t="shared" si="5"/>
        <v>0</v>
      </c>
      <c r="E52" s="12">
        <v>0</v>
      </c>
      <c r="F52" s="12" t="s">
        <v>22</v>
      </c>
      <c r="G52" s="12">
        <f t="shared" si="6"/>
        <v>0</v>
      </c>
      <c r="H52" s="12">
        <v>0</v>
      </c>
      <c r="I52" s="12" t="s">
        <v>22</v>
      </c>
      <c r="J52" s="12">
        <f t="shared" si="7"/>
        <v>0</v>
      </c>
      <c r="K52" s="12">
        <v>0</v>
      </c>
      <c r="L52" s="12" t="s">
        <v>22</v>
      </c>
    </row>
    <row r="53" spans="1:12" ht="33.75" customHeight="1">
      <c r="A53" s="10">
        <v>4237</v>
      </c>
      <c r="B53" s="11" t="s">
        <v>415</v>
      </c>
      <c r="C53" s="10" t="s">
        <v>416</v>
      </c>
      <c r="D53" s="12">
        <f t="shared" si="5"/>
        <v>0</v>
      </c>
      <c r="E53" s="12">
        <v>0</v>
      </c>
      <c r="F53" s="12" t="s">
        <v>22</v>
      </c>
      <c r="G53" s="12">
        <f t="shared" si="6"/>
        <v>0</v>
      </c>
      <c r="H53" s="12">
        <v>0</v>
      </c>
      <c r="I53" s="12" t="s">
        <v>22</v>
      </c>
      <c r="J53" s="12">
        <f t="shared" si="7"/>
        <v>0</v>
      </c>
      <c r="K53" s="12">
        <v>0</v>
      </c>
      <c r="L53" s="12" t="s">
        <v>22</v>
      </c>
    </row>
    <row r="54" spans="1:12" ht="39.75" customHeight="1">
      <c r="A54" s="10">
        <v>4238</v>
      </c>
      <c r="B54" s="11" t="s">
        <v>417</v>
      </c>
      <c r="C54" s="10" t="s">
        <v>418</v>
      </c>
      <c r="D54" s="12">
        <f t="shared" si="5"/>
        <v>3300</v>
      </c>
      <c r="E54" s="12">
        <v>3300</v>
      </c>
      <c r="F54" s="12" t="s">
        <v>22</v>
      </c>
      <c r="G54" s="12">
        <f t="shared" si="6"/>
        <v>3450</v>
      </c>
      <c r="H54" s="12">
        <v>3450</v>
      </c>
      <c r="I54" s="12" t="s">
        <v>22</v>
      </c>
      <c r="J54" s="12">
        <f t="shared" si="7"/>
        <v>36.5</v>
      </c>
      <c r="K54" s="12">
        <v>36.5</v>
      </c>
      <c r="L54" s="12" t="s">
        <v>22</v>
      </c>
    </row>
    <row r="55" spans="1:12" ht="39.75" customHeight="1">
      <c r="A55" s="10">
        <v>4240</v>
      </c>
      <c r="B55" s="11" t="s">
        <v>419</v>
      </c>
      <c r="C55" s="10" t="s">
        <v>364</v>
      </c>
      <c r="D55" s="12">
        <f>SUM(D57)</f>
        <v>3160</v>
      </c>
      <c r="E55" s="12">
        <f>SUM(E57)</f>
        <v>3160</v>
      </c>
      <c r="F55" s="12" t="s">
        <v>22</v>
      </c>
      <c r="G55" s="12">
        <f>SUM(G57)</f>
        <v>3160</v>
      </c>
      <c r="H55" s="12">
        <f>SUM(H57)</f>
        <v>3160</v>
      </c>
      <c r="I55" s="12" t="s">
        <v>22</v>
      </c>
      <c r="J55" s="12">
        <f>SUM(J57)</f>
        <v>60</v>
      </c>
      <c r="K55" s="12">
        <f>SUM(K57)</f>
        <v>60</v>
      </c>
      <c r="L55" s="12" t="s">
        <v>22</v>
      </c>
    </row>
    <row r="56" spans="1:12" ht="25.5" customHeight="1">
      <c r="A56" s="10"/>
      <c r="B56" s="11" t="s">
        <v>165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420</v>
      </c>
      <c r="C57" s="10" t="s">
        <v>421</v>
      </c>
      <c r="D57" s="12">
        <f>SUM(E57,F57)</f>
        <v>3160</v>
      </c>
      <c r="E57" s="12">
        <v>3160</v>
      </c>
      <c r="F57" s="12" t="s">
        <v>22</v>
      </c>
      <c r="G57" s="12">
        <f>SUM(H57,I57)</f>
        <v>3160</v>
      </c>
      <c r="H57" s="12">
        <v>3160</v>
      </c>
      <c r="I57" s="12" t="s">
        <v>22</v>
      </c>
      <c r="J57" s="12">
        <f>SUM(K57,L57)</f>
        <v>60</v>
      </c>
      <c r="K57" s="12">
        <v>60</v>
      </c>
      <c r="L57" s="12" t="s">
        <v>22</v>
      </c>
    </row>
    <row r="58" spans="1:12" ht="39.75" customHeight="1">
      <c r="A58" s="10">
        <v>4250</v>
      </c>
      <c r="B58" s="11" t="s">
        <v>422</v>
      </c>
      <c r="C58" s="10" t="s">
        <v>364</v>
      </c>
      <c r="D58" s="12">
        <f>SUM(D60:D61)</f>
        <v>33396.2</v>
      </c>
      <c r="E58" s="12">
        <f>SUM(E60:E61)</f>
        <v>33396.2</v>
      </c>
      <c r="F58" s="12" t="s">
        <v>22</v>
      </c>
      <c r="G58" s="12">
        <f>SUM(G60:G61)</f>
        <v>32256.2</v>
      </c>
      <c r="H58" s="12">
        <f>SUM(H60:H61)</f>
        <v>32256.2</v>
      </c>
      <c r="I58" s="12" t="s">
        <v>22</v>
      </c>
      <c r="J58" s="12">
        <f>SUM(J60:J61)</f>
        <v>164</v>
      </c>
      <c r="K58" s="12">
        <f>SUM(K60:K61)</f>
        <v>164</v>
      </c>
      <c r="L58" s="12" t="s">
        <v>22</v>
      </c>
    </row>
    <row r="59" spans="1:12" ht="24" customHeight="1">
      <c r="A59" s="10"/>
      <c r="B59" s="11" t="s">
        <v>165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423</v>
      </c>
      <c r="C60" s="10" t="s">
        <v>424</v>
      </c>
      <c r="D60" s="12">
        <f>SUM(E60,F60)</f>
        <v>31896.2</v>
      </c>
      <c r="E60" s="12">
        <v>31896.2</v>
      </c>
      <c r="F60" s="12" t="s">
        <v>22</v>
      </c>
      <c r="G60" s="12">
        <f>SUM(H60,I60)</f>
        <v>30756.2</v>
      </c>
      <c r="H60" s="12">
        <v>30756.2</v>
      </c>
      <c r="I60" s="12" t="s">
        <v>22</v>
      </c>
      <c r="J60" s="12">
        <f>SUM(K60,L60)</f>
        <v>0</v>
      </c>
      <c r="K60" s="12">
        <v>0</v>
      </c>
      <c r="L60" s="12" t="s">
        <v>22</v>
      </c>
    </row>
    <row r="61" spans="1:12" ht="39.75" customHeight="1">
      <c r="A61" s="10">
        <v>4252</v>
      </c>
      <c r="B61" s="11" t="s">
        <v>425</v>
      </c>
      <c r="C61" s="10" t="s">
        <v>426</v>
      </c>
      <c r="D61" s="12">
        <f>SUM(E61,F61)</f>
        <v>1500</v>
      </c>
      <c r="E61" s="12">
        <v>1500</v>
      </c>
      <c r="F61" s="12" t="s">
        <v>22</v>
      </c>
      <c r="G61" s="12">
        <f>SUM(H61,I61)</f>
        <v>1500</v>
      </c>
      <c r="H61" s="12">
        <v>1500</v>
      </c>
      <c r="I61" s="12" t="s">
        <v>22</v>
      </c>
      <c r="J61" s="12">
        <f>SUM(K61,L61)</f>
        <v>164</v>
      </c>
      <c r="K61" s="12">
        <v>164</v>
      </c>
      <c r="L61" s="12" t="s">
        <v>22</v>
      </c>
    </row>
    <row r="62" spans="1:12" ht="39.75" customHeight="1">
      <c r="A62" s="10">
        <v>4260</v>
      </c>
      <c r="B62" s="11" t="s">
        <v>427</v>
      </c>
      <c r="C62" s="10" t="s">
        <v>364</v>
      </c>
      <c r="D62" s="12">
        <f>SUM(D64:D71)</f>
        <v>6700</v>
      </c>
      <c r="E62" s="12">
        <f>SUM(E64:E71)</f>
        <v>6700</v>
      </c>
      <c r="F62" s="12" t="s">
        <v>22</v>
      </c>
      <c r="G62" s="12">
        <f>SUM(G64:G71)</f>
        <v>6800</v>
      </c>
      <c r="H62" s="12">
        <f>SUM(H64:H71)</f>
        <v>6800</v>
      </c>
      <c r="I62" s="12" t="s">
        <v>22</v>
      </c>
      <c r="J62" s="12">
        <f>SUM(J64:J71)</f>
        <v>577.9000000000001</v>
      </c>
      <c r="K62" s="12">
        <f>SUM(K64:K71)</f>
        <v>577.9000000000001</v>
      </c>
      <c r="L62" s="12" t="s">
        <v>22</v>
      </c>
    </row>
    <row r="63" spans="1:12" ht="25.5" customHeight="1">
      <c r="A63" s="10"/>
      <c r="B63" s="11" t="s">
        <v>165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428</v>
      </c>
      <c r="C64" s="10" t="s">
        <v>429</v>
      </c>
      <c r="D64" s="12">
        <f aca="true" t="shared" si="8" ref="D64:D71">SUM(E64,F64)</f>
        <v>1800</v>
      </c>
      <c r="E64" s="12">
        <v>1800</v>
      </c>
      <c r="F64" s="12" t="s">
        <v>22</v>
      </c>
      <c r="G64" s="12">
        <f aca="true" t="shared" si="9" ref="G64:G71">SUM(H64,I64)</f>
        <v>1800</v>
      </c>
      <c r="H64" s="12">
        <v>1800</v>
      </c>
      <c r="I64" s="12" t="s">
        <v>22</v>
      </c>
      <c r="J64" s="12">
        <f aca="true" t="shared" si="10" ref="J64:J71">SUM(K64,L64)</f>
        <v>35.7</v>
      </c>
      <c r="K64" s="12">
        <v>35.7</v>
      </c>
      <c r="L64" s="12" t="s">
        <v>22</v>
      </c>
    </row>
    <row r="65" spans="1:12" ht="39.75" customHeight="1">
      <c r="A65" s="10">
        <v>4262</v>
      </c>
      <c r="B65" s="11" t="s">
        <v>430</v>
      </c>
      <c r="C65" s="10" t="s">
        <v>431</v>
      </c>
      <c r="D65" s="12">
        <f t="shared" si="8"/>
        <v>0</v>
      </c>
      <c r="E65" s="12">
        <v>0</v>
      </c>
      <c r="F65" s="12" t="s">
        <v>22</v>
      </c>
      <c r="G65" s="12">
        <f t="shared" si="9"/>
        <v>0</v>
      </c>
      <c r="H65" s="12">
        <v>0</v>
      </c>
      <c r="I65" s="12" t="s">
        <v>22</v>
      </c>
      <c r="J65" s="12">
        <f t="shared" si="10"/>
        <v>0</v>
      </c>
      <c r="K65" s="12">
        <v>0</v>
      </c>
      <c r="L65" s="12" t="s">
        <v>22</v>
      </c>
    </row>
    <row r="66" spans="1:12" ht="39.75" customHeight="1">
      <c r="A66" s="10">
        <v>4263</v>
      </c>
      <c r="B66" s="11" t="s">
        <v>432</v>
      </c>
      <c r="C66" s="10" t="s">
        <v>433</v>
      </c>
      <c r="D66" s="12">
        <f t="shared" si="8"/>
        <v>0</v>
      </c>
      <c r="E66" s="12">
        <v>0</v>
      </c>
      <c r="F66" s="12" t="s">
        <v>22</v>
      </c>
      <c r="G66" s="12">
        <f t="shared" si="9"/>
        <v>0</v>
      </c>
      <c r="H66" s="12">
        <v>0</v>
      </c>
      <c r="I66" s="12" t="s">
        <v>22</v>
      </c>
      <c r="J66" s="12">
        <f t="shared" si="10"/>
        <v>0</v>
      </c>
      <c r="K66" s="12">
        <v>0</v>
      </c>
      <c r="L66" s="12" t="s">
        <v>22</v>
      </c>
    </row>
    <row r="67" spans="1:12" ht="30" customHeight="1">
      <c r="A67" s="10">
        <v>4264</v>
      </c>
      <c r="B67" s="11" t="s">
        <v>434</v>
      </c>
      <c r="C67" s="10" t="s">
        <v>435</v>
      </c>
      <c r="D67" s="12">
        <f t="shared" si="8"/>
        <v>2500</v>
      </c>
      <c r="E67" s="12">
        <v>2500</v>
      </c>
      <c r="F67" s="12" t="s">
        <v>22</v>
      </c>
      <c r="G67" s="12">
        <f t="shared" si="9"/>
        <v>2500</v>
      </c>
      <c r="H67" s="12">
        <v>2500</v>
      </c>
      <c r="I67" s="12" t="s">
        <v>22</v>
      </c>
      <c r="J67" s="12">
        <f t="shared" si="10"/>
        <v>498.5</v>
      </c>
      <c r="K67" s="12">
        <v>498.5</v>
      </c>
      <c r="L67" s="12" t="s">
        <v>22</v>
      </c>
    </row>
    <row r="68" spans="1:12" ht="33" customHeight="1">
      <c r="A68" s="10">
        <v>4265</v>
      </c>
      <c r="B68" s="11" t="s">
        <v>436</v>
      </c>
      <c r="C68" s="10" t="s">
        <v>437</v>
      </c>
      <c r="D68" s="12">
        <f t="shared" si="8"/>
        <v>0</v>
      </c>
      <c r="E68" s="12">
        <v>0</v>
      </c>
      <c r="F68" s="12" t="s">
        <v>22</v>
      </c>
      <c r="G68" s="12">
        <f t="shared" si="9"/>
        <v>0</v>
      </c>
      <c r="H68" s="12">
        <v>0</v>
      </c>
      <c r="I68" s="12" t="s">
        <v>22</v>
      </c>
      <c r="J68" s="12">
        <f t="shared" si="10"/>
        <v>0</v>
      </c>
      <c r="K68" s="12">
        <v>0</v>
      </c>
      <c r="L68" s="12" t="s">
        <v>22</v>
      </c>
    </row>
    <row r="69" spans="1:12" ht="39.75" customHeight="1">
      <c r="A69" s="10">
        <v>4266</v>
      </c>
      <c r="B69" s="11" t="s">
        <v>438</v>
      </c>
      <c r="C69" s="10" t="s">
        <v>439</v>
      </c>
      <c r="D69" s="12">
        <f t="shared" si="8"/>
        <v>0</v>
      </c>
      <c r="E69" s="12">
        <v>0</v>
      </c>
      <c r="F69" s="12" t="s">
        <v>22</v>
      </c>
      <c r="G69" s="12">
        <f t="shared" si="9"/>
        <v>0</v>
      </c>
      <c r="H69" s="12">
        <v>0</v>
      </c>
      <c r="I69" s="12" t="s">
        <v>22</v>
      </c>
      <c r="J69" s="12">
        <f t="shared" si="10"/>
        <v>0</v>
      </c>
      <c r="K69" s="12">
        <v>0</v>
      </c>
      <c r="L69" s="12" t="s">
        <v>22</v>
      </c>
    </row>
    <row r="70" spans="1:12" ht="33" customHeight="1">
      <c r="A70" s="10">
        <v>4267</v>
      </c>
      <c r="B70" s="11" t="s">
        <v>440</v>
      </c>
      <c r="C70" s="10" t="s">
        <v>441</v>
      </c>
      <c r="D70" s="12">
        <f t="shared" si="8"/>
        <v>1500</v>
      </c>
      <c r="E70" s="12">
        <v>1500</v>
      </c>
      <c r="F70" s="12" t="s">
        <v>22</v>
      </c>
      <c r="G70" s="12">
        <f t="shared" si="9"/>
        <v>1600</v>
      </c>
      <c r="H70" s="12">
        <v>1600</v>
      </c>
      <c r="I70" s="12" t="s">
        <v>22</v>
      </c>
      <c r="J70" s="12">
        <f t="shared" si="10"/>
        <v>43.7</v>
      </c>
      <c r="K70" s="12">
        <v>43.7</v>
      </c>
      <c r="L70" s="12" t="s">
        <v>22</v>
      </c>
    </row>
    <row r="71" spans="1:12" ht="32.25" customHeight="1">
      <c r="A71" s="10">
        <v>4268</v>
      </c>
      <c r="B71" s="11" t="s">
        <v>442</v>
      </c>
      <c r="C71" s="10" t="s">
        <v>443</v>
      </c>
      <c r="D71" s="12">
        <f t="shared" si="8"/>
        <v>900</v>
      </c>
      <c r="E71" s="12">
        <v>900</v>
      </c>
      <c r="F71" s="12" t="s">
        <v>22</v>
      </c>
      <c r="G71" s="12">
        <f t="shared" si="9"/>
        <v>900</v>
      </c>
      <c r="H71" s="12">
        <v>900</v>
      </c>
      <c r="I71" s="12" t="s">
        <v>22</v>
      </c>
      <c r="J71" s="12">
        <f t="shared" si="10"/>
        <v>0</v>
      </c>
      <c r="K71" s="12">
        <v>0</v>
      </c>
      <c r="L71" s="12" t="s">
        <v>22</v>
      </c>
    </row>
    <row r="72" spans="1:12" ht="39.75" customHeight="1">
      <c r="A72" s="10">
        <v>4300</v>
      </c>
      <c r="B72" s="11" t="s">
        <v>444</v>
      </c>
      <c r="C72" s="10" t="s">
        <v>364</v>
      </c>
      <c r="D72" s="12">
        <f>SUM(D74,D78,D82)</f>
        <v>0</v>
      </c>
      <c r="E72" s="12">
        <f>SUM(E74,E78,E82)</f>
        <v>0</v>
      </c>
      <c r="F72" s="12" t="s">
        <v>22</v>
      </c>
      <c r="G72" s="12">
        <f>SUM(G74,G78,G82)</f>
        <v>0</v>
      </c>
      <c r="H72" s="12">
        <f>SUM(H74,H78,H82)</f>
        <v>0</v>
      </c>
      <c r="I72" s="12" t="s">
        <v>22</v>
      </c>
      <c r="J72" s="12">
        <f>SUM(J74,J78,J82)</f>
        <v>0</v>
      </c>
      <c r="K72" s="12">
        <f>SUM(K74,K78,K82)</f>
        <v>0</v>
      </c>
      <c r="L72" s="12" t="s">
        <v>22</v>
      </c>
    </row>
    <row r="73" spans="1:12" ht="26.25" customHeight="1">
      <c r="A73" s="10"/>
      <c r="B73" s="11" t="s">
        <v>362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445</v>
      </c>
      <c r="C74" s="10" t="s">
        <v>364</v>
      </c>
      <c r="D74" s="12">
        <f>SUM(D76:D77)</f>
        <v>0</v>
      </c>
      <c r="E74" s="12">
        <f>SUM(E76:E77)</f>
        <v>0</v>
      </c>
      <c r="F74" s="12" t="s">
        <v>22</v>
      </c>
      <c r="G74" s="12">
        <f>SUM(G76:G77)</f>
        <v>0</v>
      </c>
      <c r="H74" s="12">
        <f>SUM(H76:H77)</f>
        <v>0</v>
      </c>
      <c r="I74" s="12" t="s">
        <v>22</v>
      </c>
      <c r="J74" s="12">
        <f>SUM(J76:J77)</f>
        <v>0</v>
      </c>
      <c r="K74" s="12">
        <f>SUM(K76:K77)</f>
        <v>0</v>
      </c>
      <c r="L74" s="12" t="s">
        <v>22</v>
      </c>
    </row>
    <row r="75" spans="1:12" ht="21" customHeight="1">
      <c r="A75" s="10"/>
      <c r="B75" s="11" t="s">
        <v>165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446</v>
      </c>
      <c r="C76" s="10" t="s">
        <v>447</v>
      </c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39.75" customHeight="1">
      <c r="A77" s="10">
        <v>4312</v>
      </c>
      <c r="B77" s="11" t="s">
        <v>448</v>
      </c>
      <c r="C77" s="10" t="s">
        <v>449</v>
      </c>
      <c r="D77" s="12">
        <f>SUM(E77,F77)</f>
        <v>0</v>
      </c>
      <c r="E77" s="12">
        <v>0</v>
      </c>
      <c r="F77" s="12" t="s">
        <v>22</v>
      </c>
      <c r="G77" s="12">
        <f>SUM(H77,I77)</f>
        <v>0</v>
      </c>
      <c r="H77" s="12">
        <v>0</v>
      </c>
      <c r="I77" s="12" t="s">
        <v>22</v>
      </c>
      <c r="J77" s="12">
        <f>SUM(K77,L77)</f>
        <v>0</v>
      </c>
      <c r="K77" s="12">
        <v>0</v>
      </c>
      <c r="L77" s="12" t="s">
        <v>22</v>
      </c>
    </row>
    <row r="78" spans="1:12" ht="39.75" customHeight="1">
      <c r="A78" s="10">
        <v>4320</v>
      </c>
      <c r="B78" s="11" t="s">
        <v>450</v>
      </c>
      <c r="C78" s="10" t="s">
        <v>364</v>
      </c>
      <c r="D78" s="12">
        <f>SUM(D80:D81)</f>
        <v>0</v>
      </c>
      <c r="E78" s="12">
        <f>SUM(E80:E81)</f>
        <v>0</v>
      </c>
      <c r="F78" s="12" t="s">
        <v>22</v>
      </c>
      <c r="G78" s="12">
        <f>SUM(G80:G81)</f>
        <v>0</v>
      </c>
      <c r="H78" s="12">
        <f>SUM(H80:H81)</f>
        <v>0</v>
      </c>
      <c r="I78" s="12" t="s">
        <v>22</v>
      </c>
      <c r="J78" s="12">
        <f>SUM(J80:J81)</f>
        <v>0</v>
      </c>
      <c r="K78" s="12">
        <f>SUM(K80:K81)</f>
        <v>0</v>
      </c>
      <c r="L78" s="12" t="s">
        <v>22</v>
      </c>
    </row>
    <row r="79" spans="1:12" ht="24.75" customHeight="1">
      <c r="A79" s="10"/>
      <c r="B79" s="11" t="s">
        <v>165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451</v>
      </c>
      <c r="C80" s="10" t="s">
        <v>452</v>
      </c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39.75" customHeight="1">
      <c r="A81" s="10">
        <v>4322</v>
      </c>
      <c r="B81" s="11" t="s">
        <v>453</v>
      </c>
      <c r="C81" s="10" t="s">
        <v>454</v>
      </c>
      <c r="D81" s="12">
        <f>SUM(E81,F81)</f>
        <v>0</v>
      </c>
      <c r="E81" s="12">
        <v>0</v>
      </c>
      <c r="F81" s="12" t="s">
        <v>22</v>
      </c>
      <c r="G81" s="12">
        <f>SUM(H81,I81)</f>
        <v>0</v>
      </c>
      <c r="H81" s="12">
        <v>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customHeight="1">
      <c r="A82" s="10">
        <v>4330</v>
      </c>
      <c r="B82" s="11" t="s">
        <v>455</v>
      </c>
      <c r="C82" s="10" t="s">
        <v>364</v>
      </c>
      <c r="D82" s="12">
        <f>SUM(D84:D86)</f>
        <v>0</v>
      </c>
      <c r="E82" s="12">
        <f>SUM(E84:E86)</f>
        <v>0</v>
      </c>
      <c r="F82" s="12" t="s">
        <v>22</v>
      </c>
      <c r="G82" s="12">
        <f>SUM(G84:G86)</f>
        <v>0</v>
      </c>
      <c r="H82" s="12">
        <f>SUM(H84:H86)</f>
        <v>0</v>
      </c>
      <c r="I82" s="12" t="s">
        <v>22</v>
      </c>
      <c r="J82" s="12">
        <f>SUM(J84:J86)</f>
        <v>0</v>
      </c>
      <c r="K82" s="12">
        <f>SUM(K84:K86)</f>
        <v>0</v>
      </c>
      <c r="L82" s="12" t="s">
        <v>22</v>
      </c>
    </row>
    <row r="83" spans="1:12" ht="26.25" customHeight="1">
      <c r="A83" s="10"/>
      <c r="B83" s="11" t="s">
        <v>165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456</v>
      </c>
      <c r="C84" s="10" t="s">
        <v>457</v>
      </c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ht="27" customHeight="1">
      <c r="A85" s="10">
        <v>4332</v>
      </c>
      <c r="B85" s="11" t="s">
        <v>458</v>
      </c>
      <c r="C85" s="10" t="s">
        <v>459</v>
      </c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0</v>
      </c>
      <c r="K85" s="12">
        <v>0</v>
      </c>
      <c r="L85" s="12" t="s">
        <v>22</v>
      </c>
    </row>
    <row r="86" spans="1:12" ht="39.75" customHeight="1">
      <c r="A86" s="10">
        <v>4333</v>
      </c>
      <c r="B86" s="11" t="s">
        <v>460</v>
      </c>
      <c r="C86" s="10" t="s">
        <v>461</v>
      </c>
      <c r="D86" s="12">
        <f>SUM(E86,F86)</f>
        <v>0</v>
      </c>
      <c r="E86" s="12">
        <v>0</v>
      </c>
      <c r="F86" s="12" t="s">
        <v>22</v>
      </c>
      <c r="G86" s="12">
        <f>SUM(H86,I86)</f>
        <v>0</v>
      </c>
      <c r="H86" s="12">
        <v>0</v>
      </c>
      <c r="I86" s="12" t="s">
        <v>22</v>
      </c>
      <c r="J86" s="12">
        <f>SUM(K86,L86)</f>
        <v>0</v>
      </c>
      <c r="K86" s="12">
        <v>0</v>
      </c>
      <c r="L86" s="12" t="s">
        <v>22</v>
      </c>
    </row>
    <row r="87" spans="1:12" ht="39.75" customHeight="1">
      <c r="A87" s="10">
        <v>4400</v>
      </c>
      <c r="B87" s="11" t="s">
        <v>462</v>
      </c>
      <c r="C87" s="10" t="s">
        <v>364</v>
      </c>
      <c r="D87" s="12">
        <f>SUM(D89,D93)</f>
        <v>161893.3</v>
      </c>
      <c r="E87" s="12">
        <f>SUM(E89,E93)</f>
        <v>161893.3</v>
      </c>
      <c r="F87" s="12" t="s">
        <v>22</v>
      </c>
      <c r="G87" s="12">
        <f>SUM(G89,G93)</f>
        <v>163033.3</v>
      </c>
      <c r="H87" s="12">
        <f>SUM(H89,H93)</f>
        <v>163033.3</v>
      </c>
      <c r="I87" s="12" t="s">
        <v>22</v>
      </c>
      <c r="J87" s="12">
        <f>SUM(J89,J93)</f>
        <v>22616.9</v>
      </c>
      <c r="K87" s="12">
        <f>SUM(K89,K93)</f>
        <v>22616.9</v>
      </c>
      <c r="L87" s="12" t="s">
        <v>22</v>
      </c>
    </row>
    <row r="88" spans="1:12" ht="28.5" customHeight="1">
      <c r="A88" s="10"/>
      <c r="B88" s="11" t="s">
        <v>362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463</v>
      </c>
      <c r="C89" s="10" t="s">
        <v>364</v>
      </c>
      <c r="D89" s="12">
        <f>SUM(D91:D92)</f>
        <v>161893.3</v>
      </c>
      <c r="E89" s="12">
        <f>SUM(E91:E92)</f>
        <v>161893.3</v>
      </c>
      <c r="F89" s="12" t="s">
        <v>22</v>
      </c>
      <c r="G89" s="12">
        <f>SUM(G91:G92)</f>
        <v>163033.3</v>
      </c>
      <c r="H89" s="12">
        <f>SUM(H91:H92)</f>
        <v>163033.3</v>
      </c>
      <c r="I89" s="12" t="s">
        <v>22</v>
      </c>
      <c r="J89" s="12">
        <f>SUM(J91:J92)</f>
        <v>22616.9</v>
      </c>
      <c r="K89" s="12">
        <f>SUM(K91:K92)</f>
        <v>22616.9</v>
      </c>
      <c r="L89" s="12" t="s">
        <v>22</v>
      </c>
    </row>
    <row r="90" spans="1:12" ht="24.75" customHeight="1">
      <c r="A90" s="10"/>
      <c r="B90" s="11" t="s">
        <v>165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464</v>
      </c>
      <c r="C91" s="10" t="s">
        <v>465</v>
      </c>
      <c r="D91" s="12">
        <f>SUM(E91,F91)</f>
        <v>161893.3</v>
      </c>
      <c r="E91" s="12">
        <v>161893.3</v>
      </c>
      <c r="F91" s="12" t="s">
        <v>22</v>
      </c>
      <c r="G91" s="12">
        <f>SUM(H91,I91)</f>
        <v>163033.3</v>
      </c>
      <c r="H91" s="12">
        <v>163033.3</v>
      </c>
      <c r="I91" s="12" t="s">
        <v>22</v>
      </c>
      <c r="J91" s="12">
        <f>SUM(K91,L91)</f>
        <v>22616.9</v>
      </c>
      <c r="K91" s="12">
        <v>22616.9</v>
      </c>
      <c r="L91" s="12" t="s">
        <v>22</v>
      </c>
    </row>
    <row r="92" spans="1:12" ht="39.75" customHeight="1">
      <c r="A92" s="10">
        <v>4412</v>
      </c>
      <c r="B92" s="11" t="s">
        <v>466</v>
      </c>
      <c r="C92" s="10" t="s">
        <v>467</v>
      </c>
      <c r="D92" s="12">
        <f>SUM(E92,F92)</f>
        <v>0</v>
      </c>
      <c r="E92" s="12">
        <v>0</v>
      </c>
      <c r="F92" s="12" t="s">
        <v>22</v>
      </c>
      <c r="G92" s="12">
        <f>SUM(H92,I92)</f>
        <v>0</v>
      </c>
      <c r="H92" s="12">
        <v>0</v>
      </c>
      <c r="I92" s="12" t="s">
        <v>22</v>
      </c>
      <c r="J92" s="12">
        <f>SUM(K92,L92)</f>
        <v>0</v>
      </c>
      <c r="K92" s="12">
        <v>0</v>
      </c>
      <c r="L92" s="12" t="s">
        <v>22</v>
      </c>
    </row>
    <row r="93" spans="1:12" ht="39.75" customHeight="1">
      <c r="A93" s="10">
        <v>4420</v>
      </c>
      <c r="B93" s="11" t="s">
        <v>468</v>
      </c>
      <c r="C93" s="10" t="s">
        <v>364</v>
      </c>
      <c r="D93" s="12">
        <f>SUM(D95:D96)</f>
        <v>0</v>
      </c>
      <c r="E93" s="12">
        <f>SUM(E95:E96)</f>
        <v>0</v>
      </c>
      <c r="F93" s="12" t="s">
        <v>22</v>
      </c>
      <c r="G93" s="12">
        <f>SUM(G95:G96)</f>
        <v>0</v>
      </c>
      <c r="H93" s="12">
        <f>SUM(H95:H96)</f>
        <v>0</v>
      </c>
      <c r="I93" s="12" t="s">
        <v>22</v>
      </c>
      <c r="J93" s="12">
        <f>SUM(J95:J96)</f>
        <v>0</v>
      </c>
      <c r="K93" s="12">
        <f>SUM(K95:K96)</f>
        <v>0</v>
      </c>
      <c r="L93" s="12" t="s">
        <v>22</v>
      </c>
    </row>
    <row r="94" spans="1:12" ht="39.75" customHeight="1">
      <c r="A94" s="10"/>
      <c r="B94" s="11" t="s">
        <v>165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469</v>
      </c>
      <c r="C95" s="10" t="s">
        <v>470</v>
      </c>
      <c r="D95" s="12">
        <f>SUM(E95,F95)</f>
        <v>0</v>
      </c>
      <c r="E95" s="12">
        <v>0</v>
      </c>
      <c r="F95" s="12" t="s">
        <v>22</v>
      </c>
      <c r="G95" s="12">
        <f>SUM(H95,I95)</f>
        <v>0</v>
      </c>
      <c r="H95" s="12">
        <v>0</v>
      </c>
      <c r="I95" s="12" t="s">
        <v>22</v>
      </c>
      <c r="J95" s="12">
        <f>SUM(K95,L95)</f>
        <v>0</v>
      </c>
      <c r="K95" s="12">
        <v>0</v>
      </c>
      <c r="L95" s="12" t="s">
        <v>22</v>
      </c>
    </row>
    <row r="96" spans="1:12" ht="39.75" customHeight="1">
      <c r="A96" s="10">
        <v>4422</v>
      </c>
      <c r="B96" s="11" t="s">
        <v>471</v>
      </c>
      <c r="C96" s="10" t="s">
        <v>472</v>
      </c>
      <c r="D96" s="12">
        <f>SUM(E96,F96)</f>
        <v>0</v>
      </c>
      <c r="E96" s="12">
        <v>0</v>
      </c>
      <c r="F96" s="12" t="s">
        <v>22</v>
      </c>
      <c r="G96" s="12">
        <f>SUM(H96,I96)</f>
        <v>0</v>
      </c>
      <c r="H96" s="12">
        <v>0</v>
      </c>
      <c r="I96" s="12" t="s">
        <v>22</v>
      </c>
      <c r="J96" s="12">
        <f>SUM(K96,L96)</f>
        <v>0</v>
      </c>
      <c r="K96" s="12">
        <v>0</v>
      </c>
      <c r="L96" s="12" t="s">
        <v>22</v>
      </c>
    </row>
    <row r="97" spans="1:12" ht="39.75" customHeight="1">
      <c r="A97" s="10">
        <v>4500</v>
      </c>
      <c r="B97" s="11" t="s">
        <v>473</v>
      </c>
      <c r="C97" s="10"/>
      <c r="D97" s="12">
        <f>SUM(D99,D103,D107,D115)</f>
        <v>4567.1</v>
      </c>
      <c r="E97" s="12">
        <f>SUM(E99,E103,E107,E115)</f>
        <v>4567.1</v>
      </c>
      <c r="F97" s="12" t="s">
        <v>22</v>
      </c>
      <c r="G97" s="12">
        <f>SUM(G99,G103,G107,G115)</f>
        <v>4567.1</v>
      </c>
      <c r="H97" s="12">
        <f>SUM(H99,H103,H107,H115)</f>
        <v>4567.1</v>
      </c>
      <c r="I97" s="12" t="s">
        <v>22</v>
      </c>
      <c r="J97" s="12">
        <f>SUM(J99,J103,J107,J115)</f>
        <v>0</v>
      </c>
      <c r="K97" s="12">
        <f>SUM(K99,K103,K107,K115)</f>
        <v>0</v>
      </c>
      <c r="L97" s="12" t="s">
        <v>22</v>
      </c>
    </row>
    <row r="98" spans="1:12" ht="27" customHeight="1">
      <c r="A98" s="10"/>
      <c r="B98" s="11" t="s">
        <v>362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474</v>
      </c>
      <c r="C99" s="10" t="s">
        <v>364</v>
      </c>
      <c r="D99" s="12">
        <f>SUM(D101:D102)</f>
        <v>0</v>
      </c>
      <c r="E99" s="12">
        <f>SUM(E101:E102)</f>
        <v>0</v>
      </c>
      <c r="F99" s="12" t="s">
        <v>22</v>
      </c>
      <c r="G99" s="12">
        <f>SUM(G101:G102)</f>
        <v>0</v>
      </c>
      <c r="H99" s="12">
        <f>SUM(H101:H102)</f>
        <v>0</v>
      </c>
      <c r="I99" s="12" t="s">
        <v>22</v>
      </c>
      <c r="J99" s="12">
        <f>SUM(J101:J102)</f>
        <v>0</v>
      </c>
      <c r="K99" s="12">
        <f>SUM(K101:K102)</f>
        <v>0</v>
      </c>
      <c r="L99" s="12" t="s">
        <v>22</v>
      </c>
    </row>
    <row r="100" spans="1:12" ht="24.75" customHeight="1">
      <c r="A100" s="10"/>
      <c r="B100" s="11" t="s">
        <v>165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475</v>
      </c>
      <c r="C101" s="10" t="s">
        <v>476</v>
      </c>
      <c r="D101" s="12">
        <f>SUM(E101,F101)</f>
        <v>0</v>
      </c>
      <c r="E101" s="12">
        <v>0</v>
      </c>
      <c r="F101" s="12" t="s">
        <v>22</v>
      </c>
      <c r="G101" s="12">
        <f>SUM(H101,I101)</f>
        <v>0</v>
      </c>
      <c r="H101" s="12">
        <v>0</v>
      </c>
      <c r="I101" s="12" t="s">
        <v>22</v>
      </c>
      <c r="J101" s="12">
        <f>SUM(K101,L101)</f>
        <v>0</v>
      </c>
      <c r="K101" s="12">
        <v>0</v>
      </c>
      <c r="L101" s="12" t="s">
        <v>22</v>
      </c>
    </row>
    <row r="102" spans="1:12" ht="39.75" customHeight="1">
      <c r="A102" s="10">
        <v>4512</v>
      </c>
      <c r="B102" s="11" t="s">
        <v>477</v>
      </c>
      <c r="C102" s="10" t="s">
        <v>478</v>
      </c>
      <c r="D102" s="12">
        <f>SUM(E102,F102)</f>
        <v>0</v>
      </c>
      <c r="E102" s="12">
        <v>0</v>
      </c>
      <c r="F102" s="12" t="s">
        <v>22</v>
      </c>
      <c r="G102" s="12">
        <f>SUM(H102,I102)</f>
        <v>0</v>
      </c>
      <c r="H102" s="12">
        <v>0</v>
      </c>
      <c r="I102" s="12" t="s">
        <v>22</v>
      </c>
      <c r="J102" s="12">
        <f>SUM(K102,L102)</f>
        <v>0</v>
      </c>
      <c r="K102" s="12">
        <v>0</v>
      </c>
      <c r="L102" s="12" t="s">
        <v>22</v>
      </c>
    </row>
    <row r="103" spans="1:12" ht="39.75" customHeight="1">
      <c r="A103" s="10">
        <v>4520</v>
      </c>
      <c r="B103" s="11" t="s">
        <v>479</v>
      </c>
      <c r="C103" s="10" t="s">
        <v>364</v>
      </c>
      <c r="D103" s="12">
        <f>SUM(D105:D106)</f>
        <v>0</v>
      </c>
      <c r="E103" s="12">
        <f>SUM(E105:E106)</f>
        <v>0</v>
      </c>
      <c r="F103" s="12" t="s">
        <v>22</v>
      </c>
      <c r="G103" s="12">
        <f>SUM(G105:G106)</f>
        <v>0</v>
      </c>
      <c r="H103" s="12">
        <f>SUM(H105:H106)</f>
        <v>0</v>
      </c>
      <c r="I103" s="12" t="s">
        <v>22</v>
      </c>
      <c r="J103" s="12">
        <f>SUM(J105:J106)</f>
        <v>0</v>
      </c>
      <c r="K103" s="12">
        <f>SUM(K105:K106)</f>
        <v>0</v>
      </c>
      <c r="L103" s="12" t="s">
        <v>22</v>
      </c>
    </row>
    <row r="104" spans="1:12" ht="31.5" customHeight="1">
      <c r="A104" s="10"/>
      <c r="B104" s="11" t="s">
        <v>165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480</v>
      </c>
      <c r="C105" s="10" t="s">
        <v>481</v>
      </c>
      <c r="D105" s="12">
        <f>SUM(E105,F105)</f>
        <v>0</v>
      </c>
      <c r="E105" s="12">
        <v>0</v>
      </c>
      <c r="F105" s="12" t="s">
        <v>22</v>
      </c>
      <c r="G105" s="12">
        <f>SUM(H105,I105)</f>
        <v>0</v>
      </c>
      <c r="H105" s="12">
        <v>0</v>
      </c>
      <c r="I105" s="12" t="s">
        <v>22</v>
      </c>
      <c r="J105" s="12">
        <f>SUM(K105,L105)</f>
        <v>0</v>
      </c>
      <c r="K105" s="12">
        <v>0</v>
      </c>
      <c r="L105" s="12" t="s">
        <v>22</v>
      </c>
    </row>
    <row r="106" spans="1:12" ht="39.75" customHeight="1">
      <c r="A106" s="10">
        <v>4522</v>
      </c>
      <c r="B106" s="11" t="s">
        <v>482</v>
      </c>
      <c r="C106" s="10" t="s">
        <v>483</v>
      </c>
      <c r="D106" s="12">
        <f>SUM(E106,F106)</f>
        <v>0</v>
      </c>
      <c r="E106" s="12">
        <v>0</v>
      </c>
      <c r="F106" s="12" t="s">
        <v>22</v>
      </c>
      <c r="G106" s="12">
        <f>SUM(H106,I106)</f>
        <v>0</v>
      </c>
      <c r="H106" s="12">
        <v>0</v>
      </c>
      <c r="I106" s="12" t="s">
        <v>22</v>
      </c>
      <c r="J106" s="12">
        <f>SUM(K106,L106)</f>
        <v>0</v>
      </c>
      <c r="K106" s="12">
        <v>0</v>
      </c>
      <c r="L106" s="12" t="s">
        <v>22</v>
      </c>
    </row>
    <row r="107" spans="1:12" ht="39.75" customHeight="1">
      <c r="A107" s="10">
        <v>4530</v>
      </c>
      <c r="B107" s="11" t="s">
        <v>484</v>
      </c>
      <c r="C107" s="10" t="s">
        <v>364</v>
      </c>
      <c r="D107" s="12">
        <f>SUM(D109:D111)</f>
        <v>4567.1</v>
      </c>
      <c r="E107" s="12">
        <f>SUM(E109:E111)</f>
        <v>4567.1</v>
      </c>
      <c r="F107" s="12" t="s">
        <v>22</v>
      </c>
      <c r="G107" s="12">
        <f>SUM(G109:G111)</f>
        <v>4567.1</v>
      </c>
      <c r="H107" s="12">
        <f>SUM(H109:H111)</f>
        <v>4567.1</v>
      </c>
      <c r="I107" s="12" t="s">
        <v>22</v>
      </c>
      <c r="J107" s="12">
        <f>SUM(J109:J111)</f>
        <v>0</v>
      </c>
      <c r="K107" s="12">
        <f>SUM(K109:K111)</f>
        <v>0</v>
      </c>
      <c r="L107" s="12" t="s">
        <v>22</v>
      </c>
    </row>
    <row r="108" spans="1:12" ht="24.75" customHeight="1">
      <c r="A108" s="10"/>
      <c r="B108" s="11" t="s">
        <v>165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485</v>
      </c>
      <c r="C109" s="10" t="s">
        <v>486</v>
      </c>
      <c r="D109" s="12">
        <f>SUM(E109,F109)</f>
        <v>2567.1</v>
      </c>
      <c r="E109" s="12">
        <v>2567.1</v>
      </c>
      <c r="F109" s="12" t="s">
        <v>22</v>
      </c>
      <c r="G109" s="12">
        <f>SUM(H109,I109)</f>
        <v>2567.1</v>
      </c>
      <c r="H109" s="12">
        <v>2567.1</v>
      </c>
      <c r="I109" s="12" t="s">
        <v>22</v>
      </c>
      <c r="J109" s="12">
        <f>SUM(K109,L109)</f>
        <v>0</v>
      </c>
      <c r="K109" s="12">
        <v>0</v>
      </c>
      <c r="L109" s="12" t="s">
        <v>22</v>
      </c>
    </row>
    <row r="110" spans="1:12" ht="39.75" customHeight="1">
      <c r="A110" s="10">
        <v>4532</v>
      </c>
      <c r="B110" s="11" t="s">
        <v>487</v>
      </c>
      <c r="C110" s="10" t="s">
        <v>488</v>
      </c>
      <c r="D110" s="12">
        <f>SUM(E110,F110)</f>
        <v>0</v>
      </c>
      <c r="E110" s="12">
        <v>0</v>
      </c>
      <c r="F110" s="12" t="s">
        <v>22</v>
      </c>
      <c r="G110" s="12">
        <f>SUM(H110,I110)</f>
        <v>0</v>
      </c>
      <c r="H110" s="12">
        <v>0</v>
      </c>
      <c r="I110" s="12" t="s">
        <v>22</v>
      </c>
      <c r="J110" s="12">
        <f>SUM(K110,L110)</f>
        <v>0</v>
      </c>
      <c r="K110" s="12">
        <v>0</v>
      </c>
      <c r="L110" s="12" t="s">
        <v>22</v>
      </c>
    </row>
    <row r="111" spans="1:12" ht="46.5" customHeight="1">
      <c r="A111" s="10">
        <v>4533</v>
      </c>
      <c r="B111" s="11" t="s">
        <v>489</v>
      </c>
      <c r="C111" s="10" t="s">
        <v>490</v>
      </c>
      <c r="D111" s="12">
        <f>SUM(D112,D113,D114)</f>
        <v>2000</v>
      </c>
      <c r="E111" s="12">
        <f>SUM(E112,E113,E114)</f>
        <v>2000</v>
      </c>
      <c r="F111" s="12" t="s">
        <v>22</v>
      </c>
      <c r="G111" s="12">
        <f>SUM(G112,G113,G114)</f>
        <v>2000</v>
      </c>
      <c r="H111" s="12">
        <f>SUM(H112,H113,H114)</f>
        <v>2000</v>
      </c>
      <c r="I111" s="12" t="s">
        <v>22</v>
      </c>
      <c r="J111" s="12">
        <f>SUM(J112,J113,J114)</f>
        <v>0</v>
      </c>
      <c r="K111" s="12">
        <f>SUM(K112,K113,K114)</f>
        <v>0</v>
      </c>
      <c r="L111" s="12" t="s">
        <v>22</v>
      </c>
    </row>
    <row r="112" spans="1:12" ht="33" customHeight="1">
      <c r="A112" s="10">
        <v>4534</v>
      </c>
      <c r="B112" s="11" t="s">
        <v>491</v>
      </c>
      <c r="C112" s="10"/>
      <c r="D112" s="12">
        <f>SUM(E112,F112)</f>
        <v>0</v>
      </c>
      <c r="E112" s="12">
        <v>0</v>
      </c>
      <c r="F112" s="12" t="s">
        <v>22</v>
      </c>
      <c r="G112" s="12">
        <f>SUM(H112,I112)</f>
        <v>0</v>
      </c>
      <c r="H112" s="12">
        <v>0</v>
      </c>
      <c r="I112" s="12" t="s">
        <v>22</v>
      </c>
      <c r="J112" s="12">
        <f>SUM(K112,L112)</f>
        <v>0</v>
      </c>
      <c r="K112" s="12">
        <v>0</v>
      </c>
      <c r="L112" s="12" t="s">
        <v>22</v>
      </c>
    </row>
    <row r="113" spans="1:12" ht="29.25" customHeight="1">
      <c r="A113" s="10">
        <v>4535</v>
      </c>
      <c r="B113" s="11" t="s">
        <v>492</v>
      </c>
      <c r="C113" s="10"/>
      <c r="D113" s="12">
        <f>SUM(E113,F113)</f>
        <v>0</v>
      </c>
      <c r="E113" s="12">
        <v>0</v>
      </c>
      <c r="F113" s="12" t="s">
        <v>22</v>
      </c>
      <c r="G113" s="12">
        <f>SUM(H113,I113)</f>
        <v>0</v>
      </c>
      <c r="H113" s="12">
        <v>0</v>
      </c>
      <c r="I113" s="12" t="s">
        <v>22</v>
      </c>
      <c r="J113" s="12">
        <f>SUM(K113,L113)</f>
        <v>0</v>
      </c>
      <c r="K113" s="12">
        <v>0</v>
      </c>
      <c r="L113" s="12" t="s">
        <v>22</v>
      </c>
    </row>
    <row r="114" spans="1:12" ht="28.5" customHeight="1">
      <c r="A114" s="10">
        <v>4536</v>
      </c>
      <c r="B114" s="11" t="s">
        <v>493</v>
      </c>
      <c r="C114" s="10"/>
      <c r="D114" s="12">
        <f>SUM(E114,F114)</f>
        <v>2000</v>
      </c>
      <c r="E114" s="12">
        <v>2000</v>
      </c>
      <c r="F114" s="12" t="s">
        <v>22</v>
      </c>
      <c r="G114" s="12">
        <f>SUM(H114,I114)</f>
        <v>2000</v>
      </c>
      <c r="H114" s="12">
        <v>2000</v>
      </c>
      <c r="I114" s="12" t="s">
        <v>22</v>
      </c>
      <c r="J114" s="12">
        <f>SUM(K114,L114)</f>
        <v>0</v>
      </c>
      <c r="K114" s="12">
        <f>0-SUM(K113,K116)</f>
        <v>0</v>
      </c>
      <c r="L114" s="12" t="s">
        <v>22</v>
      </c>
    </row>
    <row r="115" spans="1:12" ht="39.75" customHeight="1">
      <c r="A115" s="10">
        <v>4540</v>
      </c>
      <c r="B115" s="11" t="s">
        <v>494</v>
      </c>
      <c r="C115" s="10" t="s">
        <v>364</v>
      </c>
      <c r="D115" s="12">
        <f>SUM(D117:D119)</f>
        <v>0</v>
      </c>
      <c r="E115" s="12">
        <f>SUM(E117:E119)</f>
        <v>0</v>
      </c>
      <c r="F115" s="12" t="s">
        <v>22</v>
      </c>
      <c r="G115" s="12">
        <f>SUM(G117:G119)</f>
        <v>0</v>
      </c>
      <c r="H115" s="12">
        <f>SUM(H117:H119)</f>
        <v>0</v>
      </c>
      <c r="I115" s="12" t="s">
        <v>22</v>
      </c>
      <c r="J115" s="12">
        <f>SUM(J117:J119)</f>
        <v>0</v>
      </c>
      <c r="K115" s="12">
        <f>SUM(K117:K119)</f>
        <v>0</v>
      </c>
      <c r="L115" s="12" t="s">
        <v>22</v>
      </c>
    </row>
    <row r="116" spans="1:12" ht="24.75" customHeight="1">
      <c r="A116" s="10"/>
      <c r="B116" s="11" t="s">
        <v>165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495</v>
      </c>
      <c r="C117" s="10" t="s">
        <v>496</v>
      </c>
      <c r="D117" s="12">
        <f>SUM(E117,F117)</f>
        <v>0</v>
      </c>
      <c r="E117" s="12">
        <v>0</v>
      </c>
      <c r="F117" s="12" t="s">
        <v>22</v>
      </c>
      <c r="G117" s="12">
        <f>SUM(H117,I117)</f>
        <v>0</v>
      </c>
      <c r="H117" s="12">
        <v>0</v>
      </c>
      <c r="I117" s="12" t="s">
        <v>22</v>
      </c>
      <c r="J117" s="12">
        <f>SUM(K117,L117)</f>
        <v>0</v>
      </c>
      <c r="K117" s="12">
        <v>0</v>
      </c>
      <c r="L117" s="12" t="s">
        <v>22</v>
      </c>
    </row>
    <row r="118" spans="1:12" ht="39.75" customHeight="1">
      <c r="A118" s="10">
        <v>4542</v>
      </c>
      <c r="B118" s="11" t="s">
        <v>497</v>
      </c>
      <c r="C118" s="10" t="s">
        <v>498</v>
      </c>
      <c r="D118" s="12">
        <f>SUM(E118,F118)</f>
        <v>0</v>
      </c>
      <c r="E118" s="12">
        <v>0</v>
      </c>
      <c r="F118" s="12" t="s">
        <v>22</v>
      </c>
      <c r="G118" s="12">
        <f>SUM(H118,I118)</f>
        <v>0</v>
      </c>
      <c r="H118" s="12">
        <v>0</v>
      </c>
      <c r="I118" s="12" t="s">
        <v>22</v>
      </c>
      <c r="J118" s="12">
        <f>SUM(K118,L118)</f>
        <v>0</v>
      </c>
      <c r="K118" s="12">
        <v>0</v>
      </c>
      <c r="L118" s="12" t="s">
        <v>22</v>
      </c>
    </row>
    <row r="119" spans="1:12" ht="49.5" customHeight="1">
      <c r="A119" s="10">
        <v>4543</v>
      </c>
      <c r="B119" s="11" t="s">
        <v>499</v>
      </c>
      <c r="C119" s="10" t="s">
        <v>500</v>
      </c>
      <c r="D119" s="12">
        <f>SUM(D120,D121,D122)</f>
        <v>0</v>
      </c>
      <c r="E119" s="12">
        <f>SUM(E120,E121,E122)</f>
        <v>0</v>
      </c>
      <c r="F119" s="12" t="s">
        <v>22</v>
      </c>
      <c r="G119" s="12">
        <f>SUM(G120,G121,G122)</f>
        <v>0</v>
      </c>
      <c r="H119" s="12">
        <f>SUM(H120,H121,H122)</f>
        <v>0</v>
      </c>
      <c r="I119" s="12" t="s">
        <v>22</v>
      </c>
      <c r="J119" s="12">
        <f>SUM(J120,J121,J122)</f>
        <v>0</v>
      </c>
      <c r="K119" s="12">
        <f>SUM(K120,K121,K122)</f>
        <v>0</v>
      </c>
      <c r="L119" s="12" t="s">
        <v>22</v>
      </c>
    </row>
    <row r="120" spans="1:12" ht="24.75" customHeight="1">
      <c r="A120" s="10">
        <v>4544</v>
      </c>
      <c r="B120" s="11" t="s">
        <v>501</v>
      </c>
      <c r="C120" s="10"/>
      <c r="D120" s="12">
        <f>SUM(E120,F120)</f>
        <v>0</v>
      </c>
      <c r="E120" s="12">
        <v>0</v>
      </c>
      <c r="F120" s="12" t="s">
        <v>22</v>
      </c>
      <c r="G120" s="12">
        <f>SUM(H120,I120)</f>
        <v>0</v>
      </c>
      <c r="H120" s="12">
        <v>0</v>
      </c>
      <c r="I120" s="12" t="s">
        <v>22</v>
      </c>
      <c r="J120" s="12">
        <f>SUM(K120,L120)</f>
        <v>0</v>
      </c>
      <c r="K120" s="12">
        <v>0</v>
      </c>
      <c r="L120" s="12" t="s">
        <v>22</v>
      </c>
    </row>
    <row r="121" spans="1:12" ht="27" customHeight="1">
      <c r="A121" s="10">
        <v>4545</v>
      </c>
      <c r="B121" s="11" t="s">
        <v>492</v>
      </c>
      <c r="C121" s="10"/>
      <c r="D121" s="12">
        <f>SUM(E121,F121)</f>
        <v>0</v>
      </c>
      <c r="E121" s="12">
        <v>0</v>
      </c>
      <c r="F121" s="12" t="s">
        <v>22</v>
      </c>
      <c r="G121" s="12">
        <f>SUM(H121,I121)</f>
        <v>0</v>
      </c>
      <c r="H121" s="12">
        <v>0</v>
      </c>
      <c r="I121" s="12" t="s">
        <v>22</v>
      </c>
      <c r="J121" s="12">
        <f>SUM(K121,L121)</f>
        <v>0</v>
      </c>
      <c r="K121" s="12">
        <v>0</v>
      </c>
      <c r="L121" s="12" t="s">
        <v>22</v>
      </c>
    </row>
    <row r="122" spans="1:12" ht="30" customHeight="1">
      <c r="A122" s="10">
        <v>4546</v>
      </c>
      <c r="B122" s="11" t="s">
        <v>493</v>
      </c>
      <c r="C122" s="10"/>
      <c r="D122" s="12">
        <f>SUM(E122,F122)</f>
        <v>0</v>
      </c>
      <c r="E122" s="12">
        <v>0</v>
      </c>
      <c r="F122" s="12" t="s">
        <v>22</v>
      </c>
      <c r="G122" s="12">
        <f>SUM(H122,I122)</f>
        <v>0</v>
      </c>
      <c r="H122" s="12">
        <v>0</v>
      </c>
      <c r="I122" s="12" t="s">
        <v>22</v>
      </c>
      <c r="J122" s="12">
        <f>SUM(K122,L122)</f>
        <v>0</v>
      </c>
      <c r="K122" s="12">
        <v>0</v>
      </c>
      <c r="L122" s="12" t="s">
        <v>22</v>
      </c>
    </row>
    <row r="123" spans="1:12" ht="39.75" customHeight="1">
      <c r="A123" s="10">
        <v>4600</v>
      </c>
      <c r="B123" s="11" t="s">
        <v>502</v>
      </c>
      <c r="C123" s="10" t="s">
        <v>364</v>
      </c>
      <c r="D123" s="12">
        <f>SUM(D125,D129,D135)</f>
        <v>2500</v>
      </c>
      <c r="E123" s="12">
        <f>SUM(E125,E129,E135)</f>
        <v>2500</v>
      </c>
      <c r="F123" s="12" t="s">
        <v>22</v>
      </c>
      <c r="G123" s="12">
        <f>SUM(G125,G129,G135)</f>
        <v>2500</v>
      </c>
      <c r="H123" s="12">
        <f>SUM(H125,H129,H135)</f>
        <v>2500</v>
      </c>
      <c r="I123" s="12" t="s">
        <v>22</v>
      </c>
      <c r="J123" s="12">
        <f>SUM(J125,J129,J135)</f>
        <v>240</v>
      </c>
      <c r="K123" s="12">
        <f>SUM(K125,K129,K135)</f>
        <v>240</v>
      </c>
      <c r="L123" s="12" t="s">
        <v>22</v>
      </c>
    </row>
    <row r="124" spans="1:12" ht="19.5" customHeight="1">
      <c r="A124" s="10"/>
      <c r="B124" s="11" t="s">
        <v>362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503</v>
      </c>
      <c r="C125" s="10"/>
      <c r="D125" s="12">
        <f>SUM(D127:D128)</f>
        <v>0</v>
      </c>
      <c r="E125" s="12">
        <f>SUM(E127:E128)</f>
        <v>0</v>
      </c>
      <c r="F125" s="12" t="s">
        <v>22</v>
      </c>
      <c r="G125" s="12">
        <f>SUM(G127:G128)</f>
        <v>0</v>
      </c>
      <c r="H125" s="12">
        <f>SUM(H127:H128)</f>
        <v>0</v>
      </c>
      <c r="I125" s="12" t="s">
        <v>22</v>
      </c>
      <c r="J125" s="12">
        <f>SUM(J127:J128)</f>
        <v>0</v>
      </c>
      <c r="K125" s="12">
        <f>SUM(K127:K128)</f>
        <v>0</v>
      </c>
      <c r="L125" s="12" t="s">
        <v>22</v>
      </c>
    </row>
    <row r="126" spans="1:12" ht="22.5" customHeight="1">
      <c r="A126" s="10"/>
      <c r="B126" s="11" t="s">
        <v>362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504</v>
      </c>
      <c r="C127" s="10" t="s">
        <v>505</v>
      </c>
      <c r="D127" s="12">
        <f>SUM(E127,F127)</f>
        <v>0</v>
      </c>
      <c r="E127" s="12">
        <v>0</v>
      </c>
      <c r="F127" s="12" t="s">
        <v>22</v>
      </c>
      <c r="G127" s="12">
        <f>SUM(H127,I127)</f>
        <v>0</v>
      </c>
      <c r="H127" s="12">
        <v>0</v>
      </c>
      <c r="I127" s="12" t="s">
        <v>22</v>
      </c>
      <c r="J127" s="12">
        <f>SUM(K127,L127)</f>
        <v>0</v>
      </c>
      <c r="K127" s="12">
        <v>0</v>
      </c>
      <c r="L127" s="12" t="s">
        <v>22</v>
      </c>
    </row>
    <row r="128" spans="1:12" ht="39.75" customHeight="1">
      <c r="A128" s="10">
        <v>4620</v>
      </c>
      <c r="B128" s="11" t="s">
        <v>506</v>
      </c>
      <c r="C128" s="10" t="s">
        <v>507</v>
      </c>
      <c r="D128" s="12">
        <f>SUM(E128,F128)</f>
        <v>0</v>
      </c>
      <c r="E128" s="12">
        <v>0</v>
      </c>
      <c r="F128" s="12" t="s">
        <v>22</v>
      </c>
      <c r="G128" s="12">
        <f>SUM(H128,I128)</f>
        <v>0</v>
      </c>
      <c r="H128" s="12">
        <v>0</v>
      </c>
      <c r="I128" s="12" t="s">
        <v>22</v>
      </c>
      <c r="J128" s="12">
        <f>SUM(K128,L128)</f>
        <v>0</v>
      </c>
      <c r="K128" s="12">
        <v>0</v>
      </c>
      <c r="L128" s="12" t="s">
        <v>22</v>
      </c>
    </row>
    <row r="129" spans="1:12" ht="39.75" customHeight="1">
      <c r="A129" s="10">
        <v>4630</v>
      </c>
      <c r="B129" s="11" t="s">
        <v>508</v>
      </c>
      <c r="C129" s="10" t="s">
        <v>364</v>
      </c>
      <c r="D129" s="12">
        <f>SUM(D131:D134)</f>
        <v>2500</v>
      </c>
      <c r="E129" s="12">
        <f>SUM(E131:E134)</f>
        <v>2500</v>
      </c>
      <c r="F129" s="12" t="s">
        <v>22</v>
      </c>
      <c r="G129" s="12">
        <f>SUM(G131:G134)</f>
        <v>2500</v>
      </c>
      <c r="H129" s="12">
        <f>SUM(H131:H134)</f>
        <v>2500</v>
      </c>
      <c r="I129" s="12" t="s">
        <v>22</v>
      </c>
      <c r="J129" s="12">
        <f>SUM(J131:J134)</f>
        <v>240</v>
      </c>
      <c r="K129" s="12">
        <f>SUM(K131:K134)</f>
        <v>240</v>
      </c>
      <c r="L129" s="12" t="s">
        <v>22</v>
      </c>
    </row>
    <row r="130" spans="1:12" ht="26.25" customHeight="1">
      <c r="A130" s="10"/>
      <c r="B130" s="11" t="s">
        <v>509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510</v>
      </c>
      <c r="C131" s="10" t="s">
        <v>511</v>
      </c>
      <c r="D131" s="12">
        <f>SUM(E131,F131)</f>
        <v>0</v>
      </c>
      <c r="E131" s="12">
        <v>0</v>
      </c>
      <c r="F131" s="12" t="s">
        <v>22</v>
      </c>
      <c r="G131" s="12">
        <f>SUM(H131,I131)</f>
        <v>0</v>
      </c>
      <c r="H131" s="12">
        <v>0</v>
      </c>
      <c r="I131" s="12" t="s">
        <v>22</v>
      </c>
      <c r="J131" s="12">
        <f>SUM(K131,L131)</f>
        <v>0</v>
      </c>
      <c r="K131" s="12">
        <v>0</v>
      </c>
      <c r="L131" s="12" t="s">
        <v>22</v>
      </c>
    </row>
    <row r="132" spans="1:12" ht="39.75" customHeight="1">
      <c r="A132" s="10">
        <v>4632</v>
      </c>
      <c r="B132" s="11" t="s">
        <v>512</v>
      </c>
      <c r="C132" s="10" t="s">
        <v>513</v>
      </c>
      <c r="D132" s="12">
        <f>SUM(E132,F132)</f>
        <v>0</v>
      </c>
      <c r="E132" s="12">
        <v>0</v>
      </c>
      <c r="F132" s="12" t="s">
        <v>22</v>
      </c>
      <c r="G132" s="12">
        <f>SUM(H132,I132)</f>
        <v>0</v>
      </c>
      <c r="H132" s="12">
        <v>0</v>
      </c>
      <c r="I132" s="12" t="s">
        <v>22</v>
      </c>
      <c r="J132" s="12">
        <f>SUM(K132,L132)</f>
        <v>0</v>
      </c>
      <c r="K132" s="12">
        <v>0</v>
      </c>
      <c r="L132" s="12" t="s">
        <v>22</v>
      </c>
    </row>
    <row r="133" spans="1:12" ht="39.75" customHeight="1">
      <c r="A133" s="10">
        <v>4633</v>
      </c>
      <c r="B133" s="11" t="s">
        <v>514</v>
      </c>
      <c r="C133" s="10" t="s">
        <v>515</v>
      </c>
      <c r="D133" s="12">
        <f>SUM(E133,F133)</f>
        <v>0</v>
      </c>
      <c r="E133" s="12">
        <v>0</v>
      </c>
      <c r="F133" s="12" t="s">
        <v>22</v>
      </c>
      <c r="G133" s="12">
        <f>SUM(H133,I133)</f>
        <v>0</v>
      </c>
      <c r="H133" s="12">
        <v>0</v>
      </c>
      <c r="I133" s="12" t="s">
        <v>22</v>
      </c>
      <c r="J133" s="12">
        <f>SUM(K133,L133)</f>
        <v>0</v>
      </c>
      <c r="K133" s="12">
        <v>0</v>
      </c>
      <c r="L133" s="12" t="s">
        <v>22</v>
      </c>
    </row>
    <row r="134" spans="1:12" ht="30.75" customHeight="1">
      <c r="A134" s="10">
        <v>4634</v>
      </c>
      <c r="B134" s="11" t="s">
        <v>516</v>
      </c>
      <c r="C134" s="10" t="s">
        <v>517</v>
      </c>
      <c r="D134" s="12">
        <f>SUM(E134,F134)</f>
        <v>2500</v>
      </c>
      <c r="E134" s="12">
        <v>2500</v>
      </c>
      <c r="F134" s="12" t="s">
        <v>22</v>
      </c>
      <c r="G134" s="12">
        <f>SUM(H134,I134)</f>
        <v>2500</v>
      </c>
      <c r="H134" s="12">
        <v>2500</v>
      </c>
      <c r="I134" s="12" t="s">
        <v>22</v>
      </c>
      <c r="J134" s="12">
        <f>SUM(K134,L134)</f>
        <v>240</v>
      </c>
      <c r="K134" s="12">
        <v>240</v>
      </c>
      <c r="L134" s="12" t="s">
        <v>22</v>
      </c>
    </row>
    <row r="135" spans="1:12" ht="39.75" customHeight="1">
      <c r="A135" s="10">
        <v>4640</v>
      </c>
      <c r="B135" s="11" t="s">
        <v>518</v>
      </c>
      <c r="C135" s="10" t="s">
        <v>364</v>
      </c>
      <c r="D135" s="12">
        <f>SUM(D137)</f>
        <v>0</v>
      </c>
      <c r="E135" s="12">
        <f>SUM(E137)</f>
        <v>0</v>
      </c>
      <c r="F135" s="12" t="s">
        <v>22</v>
      </c>
      <c r="G135" s="12">
        <f>SUM(G137)</f>
        <v>0</v>
      </c>
      <c r="H135" s="12">
        <f>SUM(H137)</f>
        <v>0</v>
      </c>
      <c r="I135" s="12" t="s">
        <v>22</v>
      </c>
      <c r="J135" s="12">
        <f>SUM(J137)</f>
        <v>0</v>
      </c>
      <c r="K135" s="12">
        <f>SUM(K137)</f>
        <v>0</v>
      </c>
      <c r="L135" s="12" t="s">
        <v>22</v>
      </c>
    </row>
    <row r="136" spans="1:12" ht="23.25" customHeight="1">
      <c r="A136" s="10"/>
      <c r="B136" s="11" t="s">
        <v>509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519</v>
      </c>
      <c r="C137" s="10" t="s">
        <v>520</v>
      </c>
      <c r="D137" s="12">
        <f>SUM(E137,F137)</f>
        <v>0</v>
      </c>
      <c r="E137" s="12">
        <v>0</v>
      </c>
      <c r="F137" s="12" t="s">
        <v>22</v>
      </c>
      <c r="G137" s="12">
        <f>SUM(H137,I137)</f>
        <v>0</v>
      </c>
      <c r="H137" s="12">
        <v>0</v>
      </c>
      <c r="I137" s="12" t="s">
        <v>22</v>
      </c>
      <c r="J137" s="12">
        <f>SUM(K137,L137)</f>
        <v>0</v>
      </c>
      <c r="K137" s="12">
        <v>0</v>
      </c>
      <c r="L137" s="12" t="s">
        <v>22</v>
      </c>
    </row>
    <row r="138" spans="1:12" ht="39.75" customHeight="1">
      <c r="A138" s="10">
        <v>4700</v>
      </c>
      <c r="B138" s="11" t="s">
        <v>521</v>
      </c>
      <c r="C138" s="10" t="s">
        <v>364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1615</v>
      </c>
      <c r="H138" s="12">
        <f t="shared" si="11"/>
        <v>82392.4</v>
      </c>
      <c r="I138" s="12">
        <f t="shared" si="11"/>
        <v>0</v>
      </c>
      <c r="J138" s="12">
        <f t="shared" si="11"/>
        <v>293.4</v>
      </c>
      <c r="K138" s="12">
        <f t="shared" si="11"/>
        <v>2293.4</v>
      </c>
      <c r="L138" s="12">
        <f t="shared" si="11"/>
        <v>0</v>
      </c>
    </row>
    <row r="139" spans="1:12" ht="20.25" customHeight="1">
      <c r="A139" s="10"/>
      <c r="B139" s="11" t="s">
        <v>362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522</v>
      </c>
      <c r="C140" s="10" t="s">
        <v>364</v>
      </c>
      <c r="D140" s="12">
        <f>SUM(D142:D143)</f>
        <v>1000</v>
      </c>
      <c r="E140" s="12">
        <f>SUM(E142:E143)</f>
        <v>1000</v>
      </c>
      <c r="F140" s="12" t="s">
        <v>22</v>
      </c>
      <c r="G140" s="12">
        <f>SUM(G142:G143)</f>
        <v>1000</v>
      </c>
      <c r="H140" s="12">
        <f>SUM(H142:H143)</f>
        <v>1000</v>
      </c>
      <c r="I140" s="12" t="s">
        <v>22</v>
      </c>
      <c r="J140" s="12">
        <f>SUM(J142:J143)</f>
        <v>121.1</v>
      </c>
      <c r="K140" s="12">
        <f>SUM(K142:K143)</f>
        <v>121.1</v>
      </c>
      <c r="L140" s="12" t="s">
        <v>22</v>
      </c>
    </row>
    <row r="141" spans="1:12" ht="21.75" customHeight="1">
      <c r="A141" s="10"/>
      <c r="B141" s="11" t="s">
        <v>509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523</v>
      </c>
      <c r="C142" s="10" t="s">
        <v>524</v>
      </c>
      <c r="D142" s="12">
        <f>SUM(E142,F142)</f>
        <v>0</v>
      </c>
      <c r="E142" s="12">
        <v>0</v>
      </c>
      <c r="F142" s="12" t="s">
        <v>22</v>
      </c>
      <c r="G142" s="12">
        <f>SUM(H142,I142)</f>
        <v>0</v>
      </c>
      <c r="H142" s="12">
        <v>0</v>
      </c>
      <c r="I142" s="12" t="s">
        <v>22</v>
      </c>
      <c r="J142" s="12">
        <f>SUM(K142,L142)</f>
        <v>0</v>
      </c>
      <c r="K142" s="12">
        <v>0</v>
      </c>
      <c r="L142" s="12" t="s">
        <v>22</v>
      </c>
    </row>
    <row r="143" spans="1:12" ht="39.75" customHeight="1">
      <c r="A143" s="10">
        <v>4712</v>
      </c>
      <c r="B143" s="11" t="s">
        <v>525</v>
      </c>
      <c r="C143" s="10" t="s">
        <v>526</v>
      </c>
      <c r="D143" s="12">
        <f>SUM(E143,F143)</f>
        <v>1000</v>
      </c>
      <c r="E143" s="12">
        <v>1000</v>
      </c>
      <c r="F143" s="12" t="s">
        <v>22</v>
      </c>
      <c r="G143" s="12">
        <f>SUM(H143,I143)</f>
        <v>1000</v>
      </c>
      <c r="H143" s="12">
        <v>1000</v>
      </c>
      <c r="I143" s="12" t="s">
        <v>22</v>
      </c>
      <c r="J143" s="12">
        <f>SUM(K143,L143)</f>
        <v>121.1</v>
      </c>
      <c r="K143" s="12">
        <v>121.1</v>
      </c>
      <c r="L143" s="12" t="s">
        <v>22</v>
      </c>
    </row>
    <row r="144" spans="1:12" ht="39.75" customHeight="1">
      <c r="A144" s="10">
        <v>4720</v>
      </c>
      <c r="B144" s="11" t="s">
        <v>527</v>
      </c>
      <c r="C144" s="10" t="s">
        <v>364</v>
      </c>
      <c r="D144" s="12">
        <f>SUM(D146:D149)</f>
        <v>615</v>
      </c>
      <c r="E144" s="12">
        <f>SUM(E146:E149)</f>
        <v>615</v>
      </c>
      <c r="F144" s="12" t="s">
        <v>22</v>
      </c>
      <c r="G144" s="12">
        <f>SUM(G146:G149)</f>
        <v>615</v>
      </c>
      <c r="H144" s="12">
        <f>SUM(H146:H149)</f>
        <v>615</v>
      </c>
      <c r="I144" s="12" t="s">
        <v>22</v>
      </c>
      <c r="J144" s="12">
        <f>SUM(J146:J149)</f>
        <v>172.3</v>
      </c>
      <c r="K144" s="12">
        <f>SUM(K146:K149)</f>
        <v>172.3</v>
      </c>
      <c r="L144" s="12" t="s">
        <v>22</v>
      </c>
    </row>
    <row r="145" spans="1:12" ht="25.5" customHeight="1">
      <c r="A145" s="10"/>
      <c r="B145" s="11" t="s">
        <v>509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528</v>
      </c>
      <c r="C146" s="10" t="s">
        <v>529</v>
      </c>
      <c r="D146" s="12">
        <f>SUM(E146,F146)</f>
        <v>0</v>
      </c>
      <c r="E146" s="12">
        <v>0</v>
      </c>
      <c r="F146" s="12" t="s">
        <v>22</v>
      </c>
      <c r="G146" s="12">
        <f>SUM(H146,I146)</f>
        <v>0</v>
      </c>
      <c r="H146" s="12">
        <v>0</v>
      </c>
      <c r="I146" s="12" t="s">
        <v>22</v>
      </c>
      <c r="J146" s="12">
        <f>SUM(K146,L146)</f>
        <v>0</v>
      </c>
      <c r="K146" s="12">
        <v>0</v>
      </c>
      <c r="L146" s="12" t="s">
        <v>22</v>
      </c>
    </row>
    <row r="147" spans="1:12" ht="23.25" customHeight="1">
      <c r="A147" s="10">
        <v>4722</v>
      </c>
      <c r="B147" s="11" t="s">
        <v>530</v>
      </c>
      <c r="C147" s="10" t="s">
        <v>531</v>
      </c>
      <c r="D147" s="12">
        <f>SUM(E147,F147)</f>
        <v>0</v>
      </c>
      <c r="E147" s="12">
        <v>0</v>
      </c>
      <c r="F147" s="12" t="s">
        <v>22</v>
      </c>
      <c r="G147" s="12">
        <f>SUM(H147,I147)</f>
        <v>0</v>
      </c>
      <c r="H147" s="12">
        <v>0</v>
      </c>
      <c r="I147" s="12" t="s">
        <v>22</v>
      </c>
      <c r="J147" s="12">
        <f>SUM(K147,L147)</f>
        <v>0</v>
      </c>
      <c r="K147" s="12">
        <v>0</v>
      </c>
      <c r="L147" s="12" t="s">
        <v>22</v>
      </c>
    </row>
    <row r="148" spans="1:12" ht="30.75" customHeight="1">
      <c r="A148" s="10">
        <v>4723</v>
      </c>
      <c r="B148" s="11" t="s">
        <v>532</v>
      </c>
      <c r="C148" s="10" t="s">
        <v>533</v>
      </c>
      <c r="D148" s="12">
        <f>SUM(E148,F148)</f>
        <v>615</v>
      </c>
      <c r="E148" s="12">
        <v>615</v>
      </c>
      <c r="F148" s="12" t="s">
        <v>22</v>
      </c>
      <c r="G148" s="12">
        <f>SUM(H148,I148)</f>
        <v>615</v>
      </c>
      <c r="H148" s="12">
        <v>615</v>
      </c>
      <c r="I148" s="12" t="s">
        <v>22</v>
      </c>
      <c r="J148" s="12">
        <f>SUM(K148,L148)</f>
        <v>172.3</v>
      </c>
      <c r="K148" s="12">
        <v>172.3</v>
      </c>
      <c r="L148" s="12" t="s">
        <v>22</v>
      </c>
    </row>
    <row r="149" spans="1:12" ht="39.75" customHeight="1">
      <c r="A149" s="10">
        <v>4724</v>
      </c>
      <c r="B149" s="11" t="s">
        <v>534</v>
      </c>
      <c r="C149" s="10" t="s">
        <v>535</v>
      </c>
      <c r="D149" s="12">
        <f>SUM(E149,F149)</f>
        <v>0</v>
      </c>
      <c r="E149" s="12">
        <v>0</v>
      </c>
      <c r="F149" s="12" t="s">
        <v>22</v>
      </c>
      <c r="G149" s="12">
        <f>SUM(H149,I149)</f>
        <v>0</v>
      </c>
      <c r="H149" s="12">
        <v>0</v>
      </c>
      <c r="I149" s="12" t="s">
        <v>22</v>
      </c>
      <c r="J149" s="12">
        <f>SUM(K149,L149)</f>
        <v>0</v>
      </c>
      <c r="K149" s="12">
        <v>0</v>
      </c>
      <c r="L149" s="12" t="s">
        <v>22</v>
      </c>
    </row>
    <row r="150" spans="1:12" ht="39.75" customHeight="1">
      <c r="A150" s="10">
        <v>4730</v>
      </c>
      <c r="B150" s="11" t="s">
        <v>536</v>
      </c>
      <c r="C150" s="10" t="s">
        <v>364</v>
      </c>
      <c r="D150" s="12">
        <f>SUM(D152)</f>
        <v>0</v>
      </c>
      <c r="E150" s="12">
        <f>SUM(E152)</f>
        <v>0</v>
      </c>
      <c r="F150" s="12" t="s">
        <v>22</v>
      </c>
      <c r="G150" s="12">
        <f>SUM(G152)</f>
        <v>0</v>
      </c>
      <c r="H150" s="12">
        <f>SUM(H152)</f>
        <v>0</v>
      </c>
      <c r="I150" s="12" t="s">
        <v>22</v>
      </c>
      <c r="J150" s="12">
        <f>SUM(J152)</f>
        <v>0</v>
      </c>
      <c r="K150" s="12">
        <f>SUM(K152)</f>
        <v>0</v>
      </c>
      <c r="L150" s="12" t="s">
        <v>22</v>
      </c>
    </row>
    <row r="151" spans="1:12" ht="21.75" customHeight="1">
      <c r="A151" s="10"/>
      <c r="B151" s="11" t="s">
        <v>165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537</v>
      </c>
      <c r="C152" s="10" t="s">
        <v>538</v>
      </c>
      <c r="D152" s="12">
        <f>SUM(E152,F152)</f>
        <v>0</v>
      </c>
      <c r="E152" s="12">
        <v>0</v>
      </c>
      <c r="F152" s="12" t="s">
        <v>22</v>
      </c>
      <c r="G152" s="12">
        <f>SUM(H152,I152)</f>
        <v>0</v>
      </c>
      <c r="H152" s="12">
        <v>0</v>
      </c>
      <c r="I152" s="12" t="s">
        <v>22</v>
      </c>
      <c r="J152" s="12">
        <f>SUM(K152,L152)</f>
        <v>0</v>
      </c>
      <c r="K152" s="12">
        <v>0</v>
      </c>
      <c r="L152" s="12" t="s">
        <v>22</v>
      </c>
    </row>
    <row r="153" spans="1:12" ht="39.75" customHeight="1">
      <c r="A153" s="10">
        <v>4740</v>
      </c>
      <c r="B153" s="11" t="s">
        <v>539</v>
      </c>
      <c r="C153" s="10" t="s">
        <v>364</v>
      </c>
      <c r="D153" s="12">
        <f>SUM(D155:D156)</f>
        <v>0</v>
      </c>
      <c r="E153" s="12">
        <f>SUM(E155:E156)</f>
        <v>0</v>
      </c>
      <c r="F153" s="12" t="s">
        <v>22</v>
      </c>
      <c r="G153" s="12">
        <f>SUM(G155:G156)</f>
        <v>0</v>
      </c>
      <c r="H153" s="12">
        <f>SUM(H155:H156)</f>
        <v>0</v>
      </c>
      <c r="I153" s="12" t="s">
        <v>22</v>
      </c>
      <c r="J153" s="12">
        <f>SUM(J155:J156)</f>
        <v>0</v>
      </c>
      <c r="K153" s="12">
        <f>SUM(K155:K156)</f>
        <v>0</v>
      </c>
      <c r="L153" s="12" t="s">
        <v>22</v>
      </c>
    </row>
    <row r="154" spans="1:12" ht="21.75" customHeight="1">
      <c r="A154" s="10"/>
      <c r="B154" s="11" t="s">
        <v>165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540</v>
      </c>
      <c r="C155" s="10" t="s">
        <v>541</v>
      </c>
      <c r="D155" s="12">
        <f>SUM(E155,F155)</f>
        <v>0</v>
      </c>
      <c r="E155" s="12">
        <v>0</v>
      </c>
      <c r="F155" s="12" t="s">
        <v>22</v>
      </c>
      <c r="G155" s="12">
        <f>SUM(H155,I155)</f>
        <v>0</v>
      </c>
      <c r="H155" s="12">
        <v>0</v>
      </c>
      <c r="I155" s="12" t="s">
        <v>22</v>
      </c>
      <c r="J155" s="12">
        <f>SUM(K155,L155)</f>
        <v>0</v>
      </c>
      <c r="K155" s="12">
        <v>0</v>
      </c>
      <c r="L155" s="12" t="s">
        <v>22</v>
      </c>
    </row>
    <row r="156" spans="1:12" ht="39.75" customHeight="1">
      <c r="A156" s="10">
        <v>4742</v>
      </c>
      <c r="B156" s="11" t="s">
        <v>542</v>
      </c>
      <c r="C156" s="10" t="s">
        <v>543</v>
      </c>
      <c r="D156" s="12">
        <f>SUM(E156,F156)</f>
        <v>0</v>
      </c>
      <c r="E156" s="12">
        <v>0</v>
      </c>
      <c r="F156" s="12" t="s">
        <v>22</v>
      </c>
      <c r="G156" s="12">
        <f>SUM(H156,I156)</f>
        <v>0</v>
      </c>
      <c r="H156" s="12">
        <v>0</v>
      </c>
      <c r="I156" s="12" t="s">
        <v>22</v>
      </c>
      <c r="J156" s="12">
        <f>SUM(K156,L156)</f>
        <v>0</v>
      </c>
      <c r="K156" s="12">
        <v>0</v>
      </c>
      <c r="L156" s="12" t="s">
        <v>22</v>
      </c>
    </row>
    <row r="157" spans="1:12" ht="39.75" customHeight="1">
      <c r="A157" s="10">
        <v>4750</v>
      </c>
      <c r="B157" s="11" t="s">
        <v>544</v>
      </c>
      <c r="C157" s="10" t="s">
        <v>364</v>
      </c>
      <c r="D157" s="12">
        <f>SUM(D159)</f>
        <v>0</v>
      </c>
      <c r="E157" s="12">
        <f>SUM(E159)</f>
        <v>0</v>
      </c>
      <c r="F157" s="12" t="s">
        <v>22</v>
      </c>
      <c r="G157" s="12">
        <f>SUM(G159)</f>
        <v>0</v>
      </c>
      <c r="H157" s="12">
        <f>SUM(H159)</f>
        <v>0</v>
      </c>
      <c r="I157" s="12" t="s">
        <v>22</v>
      </c>
      <c r="J157" s="12">
        <f>SUM(J159)</f>
        <v>0</v>
      </c>
      <c r="K157" s="12">
        <f>SUM(K159)</f>
        <v>0</v>
      </c>
      <c r="L157" s="12" t="s">
        <v>22</v>
      </c>
    </row>
    <row r="158" spans="1:12" ht="34.5" customHeight="1">
      <c r="A158" s="10"/>
      <c r="B158" s="11" t="s">
        <v>165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545</v>
      </c>
      <c r="C159" s="10" t="s">
        <v>546</v>
      </c>
      <c r="D159" s="12">
        <f>SUM(E159,F159)</f>
        <v>0</v>
      </c>
      <c r="E159" s="12">
        <v>0</v>
      </c>
      <c r="F159" s="12" t="s">
        <v>22</v>
      </c>
      <c r="G159" s="12">
        <f>SUM(H159,I159)</f>
        <v>0</v>
      </c>
      <c r="H159" s="12">
        <v>0</v>
      </c>
      <c r="I159" s="12" t="s">
        <v>22</v>
      </c>
      <c r="J159" s="12">
        <f>SUM(K159,L159)</f>
        <v>0</v>
      </c>
      <c r="K159" s="12">
        <v>0</v>
      </c>
      <c r="L159" s="12" t="s">
        <v>22</v>
      </c>
    </row>
    <row r="160" spans="1:12" ht="39.75" customHeight="1">
      <c r="A160" s="10">
        <v>4760</v>
      </c>
      <c r="B160" s="11" t="s">
        <v>547</v>
      </c>
      <c r="C160" s="10" t="s">
        <v>364</v>
      </c>
      <c r="D160" s="12">
        <f>SUM(D162)</f>
        <v>0</v>
      </c>
      <c r="E160" s="12">
        <f>SUM(E162)</f>
        <v>0</v>
      </c>
      <c r="F160" s="12" t="s">
        <v>22</v>
      </c>
      <c r="G160" s="12">
        <f>SUM(G162)</f>
        <v>0</v>
      </c>
      <c r="H160" s="12">
        <f>SUM(H162)</f>
        <v>0</v>
      </c>
      <c r="I160" s="12" t="s">
        <v>22</v>
      </c>
      <c r="J160" s="12">
        <f>SUM(J162)</f>
        <v>0</v>
      </c>
      <c r="K160" s="12">
        <f>SUM(K162)</f>
        <v>0</v>
      </c>
      <c r="L160" s="12" t="s">
        <v>22</v>
      </c>
    </row>
    <row r="161" spans="1:12" ht="21" customHeight="1">
      <c r="A161" s="10"/>
      <c r="B161" s="11" t="s">
        <v>165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548</v>
      </c>
      <c r="C162" s="10" t="s">
        <v>549</v>
      </c>
      <c r="D162" s="12">
        <f>SUM(E162,F162)</f>
        <v>0</v>
      </c>
      <c r="E162" s="12">
        <v>0</v>
      </c>
      <c r="F162" s="12" t="s">
        <v>22</v>
      </c>
      <c r="G162" s="12">
        <f>SUM(H162,I162)</f>
        <v>0</v>
      </c>
      <c r="H162" s="12">
        <v>0</v>
      </c>
      <c r="I162" s="12" t="s">
        <v>22</v>
      </c>
      <c r="J162" s="12">
        <f>SUM(K162,L162)</f>
        <v>0</v>
      </c>
      <c r="K162" s="12">
        <v>0</v>
      </c>
      <c r="L162" s="12" t="s">
        <v>22</v>
      </c>
    </row>
    <row r="163" spans="1:12" ht="39.75" customHeight="1">
      <c r="A163" s="10">
        <v>4770</v>
      </c>
      <c r="B163" s="11" t="s">
        <v>550</v>
      </c>
      <c r="C163" s="10" t="s">
        <v>364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80777.4</v>
      </c>
      <c r="I163" s="12">
        <f t="shared" si="12"/>
        <v>0</v>
      </c>
      <c r="J163" s="12">
        <f t="shared" si="12"/>
        <v>0</v>
      </c>
      <c r="K163" s="12">
        <f t="shared" si="12"/>
        <v>2000</v>
      </c>
      <c r="L163" s="12">
        <f t="shared" si="12"/>
        <v>0</v>
      </c>
    </row>
    <row r="164" spans="1:12" ht="26.25" customHeight="1">
      <c r="A164" s="10"/>
      <c r="B164" s="11" t="s">
        <v>165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551</v>
      </c>
      <c r="C165" s="10" t="s">
        <v>552</v>
      </c>
      <c r="D165" s="12">
        <v>0</v>
      </c>
      <c r="E165" s="12">
        <v>80777.4</v>
      </c>
      <c r="F165" s="12">
        <v>0</v>
      </c>
      <c r="G165" s="12">
        <v>0</v>
      </c>
      <c r="H165" s="12">
        <v>80777.4</v>
      </c>
      <c r="I165" s="12">
        <v>0</v>
      </c>
      <c r="J165" s="12">
        <v>0</v>
      </c>
      <c r="K165" s="12">
        <v>2000</v>
      </c>
      <c r="L165" s="12">
        <v>0</v>
      </c>
    </row>
    <row r="166" spans="1:12" ht="39.75" customHeight="1">
      <c r="A166" s="10">
        <v>4772</v>
      </c>
      <c r="B166" s="11" t="s">
        <v>553</v>
      </c>
      <c r="C166" s="10" t="s">
        <v>364</v>
      </c>
      <c r="D166" s="12">
        <f>SUM(E166,F166)</f>
        <v>80777.4</v>
      </c>
      <c r="E166" s="12">
        <v>80777.4</v>
      </c>
      <c r="F166" s="12" t="s">
        <v>22</v>
      </c>
      <c r="G166" s="12">
        <f>SUM(H166,I166)</f>
        <v>80777.4</v>
      </c>
      <c r="H166" s="12">
        <v>80777.4</v>
      </c>
      <c r="I166" s="12" t="s">
        <v>22</v>
      </c>
      <c r="J166" s="12">
        <f>SUM(K166,L166)</f>
        <v>2000</v>
      </c>
      <c r="K166" s="12">
        <v>2000</v>
      </c>
      <c r="L166" s="12" t="s">
        <v>22</v>
      </c>
    </row>
    <row r="167" spans="1:12" ht="39.75" customHeight="1">
      <c r="A167" s="10">
        <v>5000</v>
      </c>
      <c r="B167" s="11" t="s">
        <v>554</v>
      </c>
      <c r="C167" s="10" t="s">
        <v>364</v>
      </c>
      <c r="D167" s="12">
        <f>SUM(D169,D187,D193,D196)</f>
        <v>173334.3</v>
      </c>
      <c r="E167" s="12" t="s">
        <v>22</v>
      </c>
      <c r="F167" s="12">
        <f>SUM(F169,F187,F193,F196)</f>
        <v>173334.3</v>
      </c>
      <c r="G167" s="12">
        <f>SUM(G169,G187,G193,G196)</f>
        <v>173334.3</v>
      </c>
      <c r="H167" s="12" t="s">
        <v>22</v>
      </c>
      <c r="I167" s="12">
        <f>SUM(I169,I187,I193,I196)</f>
        <v>173334.3</v>
      </c>
      <c r="J167" s="12">
        <f>SUM(J169,J187,J193,J196)</f>
        <v>59963.1</v>
      </c>
      <c r="K167" s="12" t="s">
        <v>22</v>
      </c>
      <c r="L167" s="12">
        <f>SUM(L169,L187,L193,L196)</f>
        <v>59963.1</v>
      </c>
    </row>
    <row r="168" spans="1:12" ht="25.5" customHeight="1">
      <c r="A168" s="10"/>
      <c r="B168" s="11" t="s">
        <v>362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555</v>
      </c>
      <c r="C169" s="10" t="s">
        <v>364</v>
      </c>
      <c r="D169" s="12">
        <f>SUM(D171,D176,D181)</f>
        <v>173334.3</v>
      </c>
      <c r="E169" s="12" t="s">
        <v>22</v>
      </c>
      <c r="F169" s="12">
        <f>SUM(F171,F176,F181)</f>
        <v>173334.3</v>
      </c>
      <c r="G169" s="12">
        <f>SUM(G171,G176,G181)</f>
        <v>173334.3</v>
      </c>
      <c r="H169" s="12" t="s">
        <v>22</v>
      </c>
      <c r="I169" s="12">
        <f>SUM(I171,I176,I181)</f>
        <v>173334.3</v>
      </c>
      <c r="J169" s="12">
        <f>SUM(J171,J176,J181)</f>
        <v>59963.1</v>
      </c>
      <c r="K169" s="12" t="s">
        <v>22</v>
      </c>
      <c r="L169" s="12">
        <f>SUM(L171,L176,L181)</f>
        <v>59963.1</v>
      </c>
    </row>
    <row r="170" spans="1:12" ht="20.25" customHeight="1">
      <c r="A170" s="10"/>
      <c r="B170" s="11" t="s">
        <v>362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556</v>
      </c>
      <c r="C171" s="10" t="s">
        <v>364</v>
      </c>
      <c r="D171" s="12">
        <f>SUM(D173:D175)</f>
        <v>167334.3</v>
      </c>
      <c r="E171" s="12" t="s">
        <v>22</v>
      </c>
      <c r="F171" s="12">
        <f>SUM(F173:F175)</f>
        <v>167334.3</v>
      </c>
      <c r="G171" s="12">
        <f>SUM(G173:G175)</f>
        <v>167334.3</v>
      </c>
      <c r="H171" s="12" t="s">
        <v>22</v>
      </c>
      <c r="I171" s="12">
        <f>SUM(I173:I175)</f>
        <v>167334.3</v>
      </c>
      <c r="J171" s="12">
        <f>SUM(J173:J175)</f>
        <v>58666.6</v>
      </c>
      <c r="K171" s="12" t="s">
        <v>22</v>
      </c>
      <c r="L171" s="12">
        <f>SUM(L173:L175)</f>
        <v>58666.6</v>
      </c>
    </row>
    <row r="172" spans="1:12" ht="22.5" customHeight="1">
      <c r="A172" s="10"/>
      <c r="B172" s="11" t="s">
        <v>165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557</v>
      </c>
      <c r="C173" s="10" t="s">
        <v>558</v>
      </c>
      <c r="D173" s="12">
        <f>SUM(E173,F173)</f>
        <v>0</v>
      </c>
      <c r="E173" s="12" t="s">
        <v>22</v>
      </c>
      <c r="F173" s="12">
        <v>0</v>
      </c>
      <c r="G173" s="12">
        <f>SUM(H173,I173)</f>
        <v>0</v>
      </c>
      <c r="H173" s="12" t="s">
        <v>22</v>
      </c>
      <c r="I173" s="12">
        <v>0</v>
      </c>
      <c r="J173" s="12">
        <f>SUM(K173,L173)</f>
        <v>0</v>
      </c>
      <c r="K173" s="12" t="s">
        <v>22</v>
      </c>
      <c r="L173" s="12">
        <v>0</v>
      </c>
    </row>
    <row r="174" spans="1:12" ht="39.75" customHeight="1">
      <c r="A174" s="10">
        <v>5112</v>
      </c>
      <c r="B174" s="11" t="s">
        <v>559</v>
      </c>
      <c r="C174" s="10" t="s">
        <v>560</v>
      </c>
      <c r="D174" s="12">
        <f>SUM(E174,F174)</f>
        <v>109834.3</v>
      </c>
      <c r="E174" s="12" t="s">
        <v>22</v>
      </c>
      <c r="F174" s="12">
        <v>109834.3</v>
      </c>
      <c r="G174" s="12">
        <f>SUM(H174,I174)</f>
        <v>109834.3</v>
      </c>
      <c r="H174" s="12" t="s">
        <v>22</v>
      </c>
      <c r="I174" s="12">
        <v>109834.3</v>
      </c>
      <c r="J174" s="12">
        <f>SUM(K174,L174)</f>
        <v>58666.6</v>
      </c>
      <c r="K174" s="12" t="s">
        <v>22</v>
      </c>
      <c r="L174" s="12">
        <v>58666.6</v>
      </c>
    </row>
    <row r="175" spans="1:12" ht="39.75" customHeight="1">
      <c r="A175" s="10">
        <v>5113</v>
      </c>
      <c r="B175" s="11" t="s">
        <v>561</v>
      </c>
      <c r="C175" s="10" t="s">
        <v>562</v>
      </c>
      <c r="D175" s="12">
        <f>SUM(E175,F175)</f>
        <v>57500</v>
      </c>
      <c r="E175" s="12" t="s">
        <v>22</v>
      </c>
      <c r="F175" s="12">
        <v>57500</v>
      </c>
      <c r="G175" s="12">
        <f>SUM(H175,I175)</f>
        <v>57500</v>
      </c>
      <c r="H175" s="12" t="s">
        <v>22</v>
      </c>
      <c r="I175" s="12">
        <v>57500</v>
      </c>
      <c r="J175" s="12">
        <f>SUM(K175,L175)</f>
        <v>0</v>
      </c>
      <c r="K175" s="12" t="s">
        <v>22</v>
      </c>
      <c r="L175" s="12">
        <v>0</v>
      </c>
    </row>
    <row r="176" spans="1:12" ht="39.75" customHeight="1">
      <c r="A176" s="10">
        <v>5120</v>
      </c>
      <c r="B176" s="11" t="s">
        <v>563</v>
      </c>
      <c r="C176" s="10" t="s">
        <v>364</v>
      </c>
      <c r="D176" s="12">
        <f>SUM(D178:D180)</f>
        <v>4000</v>
      </c>
      <c r="E176" s="12" t="s">
        <v>22</v>
      </c>
      <c r="F176" s="12">
        <f>SUM(F178:F180)</f>
        <v>4000</v>
      </c>
      <c r="G176" s="12">
        <f>SUM(G178:G180)</f>
        <v>4000</v>
      </c>
      <c r="H176" s="12" t="s">
        <v>22</v>
      </c>
      <c r="I176" s="12">
        <f>SUM(I178:I180)</f>
        <v>4000</v>
      </c>
      <c r="J176" s="12">
        <f>SUM(J178:J180)</f>
        <v>1296.5</v>
      </c>
      <c r="K176" s="12" t="s">
        <v>22</v>
      </c>
      <c r="L176" s="12">
        <f>SUM(L178:L180)</f>
        <v>1296.5</v>
      </c>
    </row>
    <row r="177" spans="1:12" ht="26.25" customHeight="1">
      <c r="A177" s="10"/>
      <c r="B177" s="11" t="s">
        <v>165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564</v>
      </c>
      <c r="C178" s="10" t="s">
        <v>565</v>
      </c>
      <c r="D178" s="12">
        <f>SUM(E178,F178)</f>
        <v>0</v>
      </c>
      <c r="E178" s="12" t="s">
        <v>22</v>
      </c>
      <c r="F178" s="12">
        <v>0</v>
      </c>
      <c r="G178" s="12">
        <f>SUM(H178,I178)</f>
        <v>0</v>
      </c>
      <c r="H178" s="12" t="s">
        <v>22</v>
      </c>
      <c r="I178" s="12">
        <v>0</v>
      </c>
      <c r="J178" s="12">
        <f>SUM(K178,L178)</f>
        <v>0</v>
      </c>
      <c r="K178" s="12" t="s">
        <v>22</v>
      </c>
      <c r="L178" s="12">
        <v>0</v>
      </c>
    </row>
    <row r="179" spans="1:12" ht="39.75" customHeight="1">
      <c r="A179" s="10">
        <v>5122</v>
      </c>
      <c r="B179" s="11" t="s">
        <v>566</v>
      </c>
      <c r="C179" s="10" t="s">
        <v>567</v>
      </c>
      <c r="D179" s="12">
        <f>SUM(E179,F179)</f>
        <v>3000</v>
      </c>
      <c r="E179" s="12" t="s">
        <v>22</v>
      </c>
      <c r="F179" s="12">
        <v>3000</v>
      </c>
      <c r="G179" s="12">
        <f>SUM(H179,I179)</f>
        <v>2600</v>
      </c>
      <c r="H179" s="12" t="s">
        <v>22</v>
      </c>
      <c r="I179" s="12">
        <v>2600</v>
      </c>
      <c r="J179" s="12">
        <f>SUM(K179,L179)</f>
        <v>996.5</v>
      </c>
      <c r="K179" s="12" t="s">
        <v>22</v>
      </c>
      <c r="L179" s="12">
        <v>996.5</v>
      </c>
    </row>
    <row r="180" spans="1:12" ht="39.75" customHeight="1">
      <c r="A180" s="10">
        <v>5123</v>
      </c>
      <c r="B180" s="11" t="s">
        <v>568</v>
      </c>
      <c r="C180" s="10" t="s">
        <v>569</v>
      </c>
      <c r="D180" s="12">
        <f>SUM(E180,F180)</f>
        <v>1000</v>
      </c>
      <c r="E180" s="12" t="s">
        <v>22</v>
      </c>
      <c r="F180" s="12">
        <v>1000</v>
      </c>
      <c r="G180" s="12">
        <f>SUM(H180,I180)</f>
        <v>1400</v>
      </c>
      <c r="H180" s="12" t="s">
        <v>22</v>
      </c>
      <c r="I180" s="12">
        <v>1400</v>
      </c>
      <c r="J180" s="12">
        <f>SUM(K180,L180)</f>
        <v>300</v>
      </c>
      <c r="K180" s="12" t="s">
        <v>22</v>
      </c>
      <c r="L180" s="12">
        <v>300</v>
      </c>
    </row>
    <row r="181" spans="1:12" ht="39.75" customHeight="1">
      <c r="A181" s="10">
        <v>5130</v>
      </c>
      <c r="B181" s="11" t="s">
        <v>570</v>
      </c>
      <c r="C181" s="10" t="s">
        <v>364</v>
      </c>
      <c r="D181" s="12">
        <f>SUM(D183:D186)</f>
        <v>2000</v>
      </c>
      <c r="E181" s="12" t="s">
        <v>22</v>
      </c>
      <c r="F181" s="12">
        <f>SUM(F183:F186)</f>
        <v>2000</v>
      </c>
      <c r="G181" s="12">
        <f>SUM(G183:G186)</f>
        <v>2000</v>
      </c>
      <c r="H181" s="12" t="s">
        <v>22</v>
      </c>
      <c r="I181" s="12">
        <f>SUM(I183:I186)</f>
        <v>2000</v>
      </c>
      <c r="J181" s="12">
        <f>SUM(J183:J186)</f>
        <v>0</v>
      </c>
      <c r="K181" s="12" t="s">
        <v>22</v>
      </c>
      <c r="L181" s="12">
        <f>SUM(L183:L186)</f>
        <v>0</v>
      </c>
    </row>
    <row r="182" spans="1:12" ht="18" customHeight="1">
      <c r="A182" s="10"/>
      <c r="B182" s="11" t="s">
        <v>165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571</v>
      </c>
      <c r="C183" s="10" t="s">
        <v>572</v>
      </c>
      <c r="D183" s="12">
        <f>SUM(E183,F183)</f>
        <v>1000</v>
      </c>
      <c r="E183" s="12" t="s">
        <v>22</v>
      </c>
      <c r="F183" s="12">
        <v>1000</v>
      </c>
      <c r="G183" s="12">
        <f>SUM(H183,I183)</f>
        <v>1000</v>
      </c>
      <c r="H183" s="12" t="s">
        <v>22</v>
      </c>
      <c r="I183" s="12">
        <v>1000</v>
      </c>
      <c r="J183" s="12">
        <f>SUM(K183,L183)</f>
        <v>0</v>
      </c>
      <c r="K183" s="12" t="s">
        <v>22</v>
      </c>
      <c r="L183" s="12">
        <v>0</v>
      </c>
    </row>
    <row r="184" spans="1:12" ht="39.75" customHeight="1">
      <c r="A184" s="10">
        <v>5132</v>
      </c>
      <c r="B184" s="11" t="s">
        <v>573</v>
      </c>
      <c r="C184" s="10" t="s">
        <v>574</v>
      </c>
      <c r="D184" s="12">
        <f>SUM(E184,F184)</f>
        <v>0</v>
      </c>
      <c r="E184" s="12" t="s">
        <v>22</v>
      </c>
      <c r="F184" s="12">
        <v>0</v>
      </c>
      <c r="G184" s="12">
        <f>SUM(H184,I184)</f>
        <v>0</v>
      </c>
      <c r="H184" s="12" t="s">
        <v>22</v>
      </c>
      <c r="I184" s="12">
        <v>0</v>
      </c>
      <c r="J184" s="12">
        <f>SUM(K184,L184)</f>
        <v>0</v>
      </c>
      <c r="K184" s="12" t="s">
        <v>22</v>
      </c>
      <c r="L184" s="12">
        <v>0</v>
      </c>
    </row>
    <row r="185" spans="1:12" ht="30.75" customHeight="1">
      <c r="A185" s="10">
        <v>5133</v>
      </c>
      <c r="B185" s="11" t="s">
        <v>575</v>
      </c>
      <c r="C185" s="10" t="s">
        <v>576</v>
      </c>
      <c r="D185" s="12">
        <f>SUM(E185,F185)</f>
        <v>0</v>
      </c>
      <c r="E185" s="12" t="s">
        <v>22</v>
      </c>
      <c r="F185" s="12">
        <v>0</v>
      </c>
      <c r="G185" s="12">
        <f>SUM(H185,I185)</f>
        <v>0</v>
      </c>
      <c r="H185" s="12" t="s">
        <v>22</v>
      </c>
      <c r="I185" s="12">
        <v>0</v>
      </c>
      <c r="J185" s="12">
        <f>SUM(K185,L185)</f>
        <v>0</v>
      </c>
      <c r="K185" s="12" t="s">
        <v>22</v>
      </c>
      <c r="L185" s="12">
        <v>0</v>
      </c>
    </row>
    <row r="186" spans="1:12" ht="30.75" customHeight="1">
      <c r="A186" s="10">
        <v>5134</v>
      </c>
      <c r="B186" s="11" t="s">
        <v>577</v>
      </c>
      <c r="C186" s="10" t="s">
        <v>578</v>
      </c>
      <c r="D186" s="12">
        <f>SUM(E186,F186)</f>
        <v>1000</v>
      </c>
      <c r="E186" s="12" t="s">
        <v>22</v>
      </c>
      <c r="F186" s="12">
        <v>1000</v>
      </c>
      <c r="G186" s="12">
        <f>SUM(H186,I186)</f>
        <v>1000</v>
      </c>
      <c r="H186" s="12" t="s">
        <v>22</v>
      </c>
      <c r="I186" s="12">
        <v>1000</v>
      </c>
      <c r="J186" s="12">
        <f>SUM(K186,L186)</f>
        <v>0</v>
      </c>
      <c r="K186" s="12" t="s">
        <v>22</v>
      </c>
      <c r="L186" s="12">
        <v>0</v>
      </c>
    </row>
    <row r="187" spans="1:12" ht="39.75" customHeight="1">
      <c r="A187" s="10">
        <v>5200</v>
      </c>
      <c r="B187" s="11" t="s">
        <v>579</v>
      </c>
      <c r="C187" s="10" t="s">
        <v>364</v>
      </c>
      <c r="D187" s="12">
        <f>SUM(D189:D192)</f>
        <v>0</v>
      </c>
      <c r="E187" s="12" t="s">
        <v>22</v>
      </c>
      <c r="F187" s="12">
        <f>SUM(F189:F192)</f>
        <v>0</v>
      </c>
      <c r="G187" s="12">
        <f>SUM(G189:G192)</f>
        <v>0</v>
      </c>
      <c r="H187" s="12" t="s">
        <v>22</v>
      </c>
      <c r="I187" s="12">
        <f>SUM(I189:I192)</f>
        <v>0</v>
      </c>
      <c r="J187" s="12">
        <f>SUM(J189:J192)</f>
        <v>0</v>
      </c>
      <c r="K187" s="12" t="s">
        <v>22</v>
      </c>
      <c r="L187" s="12">
        <f>SUM(L189:L192)</f>
        <v>0</v>
      </c>
    </row>
    <row r="188" spans="1:12" ht="21" customHeight="1">
      <c r="A188" s="10"/>
      <c r="B188" s="11" t="s">
        <v>362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580</v>
      </c>
      <c r="C189" s="10" t="s">
        <v>581</v>
      </c>
      <c r="D189" s="12">
        <f>SUM(E189,F189)</f>
        <v>0</v>
      </c>
      <c r="E189" s="12" t="s">
        <v>22</v>
      </c>
      <c r="F189" s="12">
        <v>0</v>
      </c>
      <c r="G189" s="12">
        <f>SUM(H189,I189)</f>
        <v>0</v>
      </c>
      <c r="H189" s="12" t="s">
        <v>22</v>
      </c>
      <c r="I189" s="12">
        <v>0</v>
      </c>
      <c r="J189" s="12">
        <f>SUM(K189,L189)</f>
        <v>0</v>
      </c>
      <c r="K189" s="12" t="s">
        <v>22</v>
      </c>
      <c r="L189" s="12">
        <v>0</v>
      </c>
    </row>
    <row r="190" spans="1:12" ht="24.75" customHeight="1">
      <c r="A190" s="10">
        <v>5221</v>
      </c>
      <c r="B190" s="11" t="s">
        <v>582</v>
      </c>
      <c r="C190" s="10" t="s">
        <v>583</v>
      </c>
      <c r="D190" s="12">
        <f>SUM(E190,F190)</f>
        <v>0</v>
      </c>
      <c r="E190" s="12" t="s">
        <v>22</v>
      </c>
      <c r="F190" s="12">
        <v>0</v>
      </c>
      <c r="G190" s="12">
        <f>SUM(H190,I190)</f>
        <v>0</v>
      </c>
      <c r="H190" s="12" t="s">
        <v>22</v>
      </c>
      <c r="I190" s="12">
        <v>0</v>
      </c>
      <c r="J190" s="12">
        <f>SUM(K190,L190)</f>
        <v>0</v>
      </c>
      <c r="K190" s="12" t="s">
        <v>22</v>
      </c>
      <c r="L190" s="12">
        <v>0</v>
      </c>
    </row>
    <row r="191" spans="1:12" ht="24" customHeight="1">
      <c r="A191" s="10">
        <v>5231</v>
      </c>
      <c r="B191" s="11" t="s">
        <v>584</v>
      </c>
      <c r="C191" s="10" t="s">
        <v>585</v>
      </c>
      <c r="D191" s="12">
        <f>SUM(E191,F191)</f>
        <v>0</v>
      </c>
      <c r="E191" s="12" t="s">
        <v>22</v>
      </c>
      <c r="F191" s="12">
        <v>0</v>
      </c>
      <c r="G191" s="12">
        <f>SUM(H191,I191)</f>
        <v>0</v>
      </c>
      <c r="H191" s="12" t="s">
        <v>22</v>
      </c>
      <c r="I191" s="12">
        <v>0</v>
      </c>
      <c r="J191" s="12">
        <f>SUM(K191,L191)</f>
        <v>0</v>
      </c>
      <c r="K191" s="12" t="s">
        <v>22</v>
      </c>
      <c r="L191" s="12">
        <v>0</v>
      </c>
    </row>
    <row r="192" spans="1:12" ht="33.75" customHeight="1">
      <c r="A192" s="10">
        <v>5241</v>
      </c>
      <c r="B192" s="11" t="s">
        <v>586</v>
      </c>
      <c r="C192" s="10" t="s">
        <v>587</v>
      </c>
      <c r="D192" s="12">
        <f>SUM(E192,F192)</f>
        <v>0</v>
      </c>
      <c r="E192" s="12" t="s">
        <v>22</v>
      </c>
      <c r="F192" s="12">
        <v>0</v>
      </c>
      <c r="G192" s="12">
        <f>SUM(H192,I192)</f>
        <v>0</v>
      </c>
      <c r="H192" s="12" t="s">
        <v>22</v>
      </c>
      <c r="I192" s="12">
        <v>0</v>
      </c>
      <c r="J192" s="12">
        <f>SUM(K192,L192)</f>
        <v>0</v>
      </c>
      <c r="K192" s="12" t="s">
        <v>22</v>
      </c>
      <c r="L192" s="12">
        <v>0</v>
      </c>
    </row>
    <row r="193" spans="1:12" ht="39.75" customHeight="1">
      <c r="A193" s="10">
        <v>5300</v>
      </c>
      <c r="B193" s="11" t="s">
        <v>588</v>
      </c>
      <c r="C193" s="10" t="s">
        <v>364</v>
      </c>
      <c r="D193" s="12">
        <f>SUM(D195)</f>
        <v>0</v>
      </c>
      <c r="E193" s="12" t="s">
        <v>22</v>
      </c>
      <c r="F193" s="12">
        <f>SUM(F195)</f>
        <v>0</v>
      </c>
      <c r="G193" s="12">
        <f>SUM(G195)</f>
        <v>0</v>
      </c>
      <c r="H193" s="12" t="s">
        <v>22</v>
      </c>
      <c r="I193" s="12">
        <f>SUM(I195)</f>
        <v>0</v>
      </c>
      <c r="J193" s="12">
        <f>SUM(J195)</f>
        <v>0</v>
      </c>
      <c r="K193" s="12" t="s">
        <v>22</v>
      </c>
      <c r="L193" s="12">
        <f>SUM(L195)</f>
        <v>0</v>
      </c>
    </row>
    <row r="194" spans="1:12" ht="18.75" customHeight="1">
      <c r="A194" s="10"/>
      <c r="B194" s="11" t="s">
        <v>362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589</v>
      </c>
      <c r="C195" s="10" t="s">
        <v>590</v>
      </c>
      <c r="D195" s="12">
        <f>SUM(E195,F195)</f>
        <v>0</v>
      </c>
      <c r="E195" s="12" t="s">
        <v>22</v>
      </c>
      <c r="F195" s="12">
        <v>0</v>
      </c>
      <c r="G195" s="12">
        <f>SUM(H195,I195)</f>
        <v>0</v>
      </c>
      <c r="H195" s="12" t="s">
        <v>22</v>
      </c>
      <c r="I195" s="12">
        <v>0</v>
      </c>
      <c r="J195" s="12">
        <f>SUM(K195,L195)</f>
        <v>0</v>
      </c>
      <c r="K195" s="12" t="s">
        <v>22</v>
      </c>
      <c r="L195" s="12">
        <v>0</v>
      </c>
    </row>
    <row r="196" spans="1:12" ht="39.75" customHeight="1">
      <c r="A196" s="10">
        <v>5400</v>
      </c>
      <c r="B196" s="11" t="s">
        <v>591</v>
      </c>
      <c r="C196" s="10" t="s">
        <v>364</v>
      </c>
      <c r="D196" s="12">
        <f>SUM(D198:D201)</f>
        <v>0</v>
      </c>
      <c r="E196" s="12" t="s">
        <v>22</v>
      </c>
      <c r="F196" s="12">
        <f>SUM(F198:F201)</f>
        <v>0</v>
      </c>
      <c r="G196" s="12">
        <f>SUM(G198:G201)</f>
        <v>0</v>
      </c>
      <c r="H196" s="12" t="s">
        <v>22</v>
      </c>
      <c r="I196" s="12">
        <f>SUM(I198:I201)</f>
        <v>0</v>
      </c>
      <c r="J196" s="12">
        <f>SUM(J198:J201)</f>
        <v>0</v>
      </c>
      <c r="K196" s="12" t="s">
        <v>22</v>
      </c>
      <c r="L196" s="12">
        <f>SUM(L198:L201)</f>
        <v>0</v>
      </c>
    </row>
    <row r="197" spans="1:12" ht="21" customHeight="1">
      <c r="A197" s="10"/>
      <c r="B197" s="11" t="s">
        <v>362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592</v>
      </c>
      <c r="C198" s="10" t="s">
        <v>593</v>
      </c>
      <c r="D198" s="12">
        <f>SUM(E198,F198)</f>
        <v>0</v>
      </c>
      <c r="E198" s="12" t="s">
        <v>22</v>
      </c>
      <c r="F198" s="12">
        <v>0</v>
      </c>
      <c r="G198" s="12">
        <f>SUM(H198,I198)</f>
        <v>0</v>
      </c>
      <c r="H198" s="12" t="s">
        <v>22</v>
      </c>
      <c r="I198" s="12">
        <v>0</v>
      </c>
      <c r="J198" s="12">
        <f>SUM(K198,L198)</f>
        <v>0</v>
      </c>
      <c r="K198" s="12" t="s">
        <v>22</v>
      </c>
      <c r="L198" s="12">
        <v>0</v>
      </c>
    </row>
    <row r="199" spans="1:12" ht="20.25" customHeight="1">
      <c r="A199" s="10">
        <v>5421</v>
      </c>
      <c r="B199" s="11" t="s">
        <v>594</v>
      </c>
      <c r="C199" s="10" t="s">
        <v>595</v>
      </c>
      <c r="D199" s="12">
        <f>SUM(E199,F199)</f>
        <v>0</v>
      </c>
      <c r="E199" s="12" t="s">
        <v>22</v>
      </c>
      <c r="F199" s="12">
        <v>0</v>
      </c>
      <c r="G199" s="12">
        <f>SUM(H199,I199)</f>
        <v>0</v>
      </c>
      <c r="H199" s="12" t="s">
        <v>22</v>
      </c>
      <c r="I199" s="12">
        <v>0</v>
      </c>
      <c r="J199" s="12">
        <f>SUM(K199,L199)</f>
        <v>0</v>
      </c>
      <c r="K199" s="12" t="s">
        <v>22</v>
      </c>
      <c r="L199" s="12">
        <v>0</v>
      </c>
    </row>
    <row r="200" spans="1:12" ht="30" customHeight="1">
      <c r="A200" s="10">
        <v>5431</v>
      </c>
      <c r="B200" s="11" t="s">
        <v>596</v>
      </c>
      <c r="C200" s="10" t="s">
        <v>597</v>
      </c>
      <c r="D200" s="12">
        <f>SUM(E200,F200)</f>
        <v>0</v>
      </c>
      <c r="E200" s="12" t="s">
        <v>22</v>
      </c>
      <c r="F200" s="12">
        <v>0</v>
      </c>
      <c r="G200" s="12">
        <f>SUM(H200,I200)</f>
        <v>0</v>
      </c>
      <c r="H200" s="12" t="s">
        <v>22</v>
      </c>
      <c r="I200" s="12">
        <v>0</v>
      </c>
      <c r="J200" s="12">
        <f>SUM(K200,L200)</f>
        <v>0</v>
      </c>
      <c r="K200" s="12" t="s">
        <v>22</v>
      </c>
      <c r="L200" s="12">
        <v>0</v>
      </c>
    </row>
    <row r="201" spans="1:12" ht="39.75" customHeight="1">
      <c r="A201" s="10">
        <v>5441</v>
      </c>
      <c r="B201" s="11" t="s">
        <v>598</v>
      </c>
      <c r="C201" s="10" t="s">
        <v>599</v>
      </c>
      <c r="D201" s="12">
        <f>SUM(E201,F201)</f>
        <v>0</v>
      </c>
      <c r="E201" s="12" t="s">
        <v>22</v>
      </c>
      <c r="F201" s="12">
        <v>0</v>
      </c>
      <c r="G201" s="12">
        <f>SUM(H201,I201)</f>
        <v>0</v>
      </c>
      <c r="H201" s="12" t="s">
        <v>22</v>
      </c>
      <c r="I201" s="12">
        <v>0</v>
      </c>
      <c r="J201" s="12">
        <f>SUM(K201,L201)</f>
        <v>0</v>
      </c>
      <c r="K201" s="12" t="s">
        <v>22</v>
      </c>
      <c r="L201" s="12">
        <v>0</v>
      </c>
    </row>
    <row r="202" spans="1:12" ht="39.75" customHeight="1">
      <c r="A202" s="10">
        <v>6000</v>
      </c>
      <c r="B202" s="11" t="s">
        <v>600</v>
      </c>
      <c r="C202" s="10" t="s">
        <v>364</v>
      </c>
      <c r="D202" s="12">
        <f>SUM(D204,D212,D217,D220)</f>
        <v>-30000</v>
      </c>
      <c r="E202" s="12" t="s">
        <v>22</v>
      </c>
      <c r="F202" s="12">
        <f>SUM(F204,F212,F217,F220)</f>
        <v>-30000</v>
      </c>
      <c r="G202" s="12">
        <f>SUM(G204,G212,G217,G220)</f>
        <v>-30000</v>
      </c>
      <c r="H202" s="12" t="s">
        <v>22</v>
      </c>
      <c r="I202" s="12">
        <f>SUM(I204,I212,I217,I220)</f>
        <v>-30000</v>
      </c>
      <c r="J202" s="12">
        <f>SUM(J204,J212,J217,J220)</f>
        <v>-2057.7</v>
      </c>
      <c r="K202" s="12" t="s">
        <v>22</v>
      </c>
      <c r="L202" s="12">
        <f>SUM(L204,L212,L217,L220)</f>
        <v>-2057.7</v>
      </c>
    </row>
    <row r="203" spans="1:12" ht="14.25" customHeight="1">
      <c r="A203" s="10"/>
      <c r="B203" s="11" t="s">
        <v>163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601</v>
      </c>
      <c r="C204" s="10" t="s">
        <v>364</v>
      </c>
      <c r="D204" s="12">
        <f>SUM(D206:D208)</f>
        <v>-12000</v>
      </c>
      <c r="E204" s="12" t="s">
        <v>22</v>
      </c>
      <c r="F204" s="12">
        <f>SUM(F206:F208)</f>
        <v>-12000</v>
      </c>
      <c r="G204" s="12">
        <f>SUM(G206:G208)</f>
        <v>-12000</v>
      </c>
      <c r="H204" s="12" t="s">
        <v>22</v>
      </c>
      <c r="I204" s="12">
        <f>SUM(I206:I208)</f>
        <v>-12000</v>
      </c>
      <c r="J204" s="12">
        <f>SUM(J206:J208)</f>
        <v>0</v>
      </c>
      <c r="K204" s="12" t="s">
        <v>22</v>
      </c>
      <c r="L204" s="12">
        <f>SUM(L206:L208)</f>
        <v>0</v>
      </c>
    </row>
    <row r="205" spans="1:12" ht="19.5" customHeight="1">
      <c r="A205" s="10"/>
      <c r="B205" s="11" t="s">
        <v>163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602</v>
      </c>
      <c r="C206" s="10" t="s">
        <v>603</v>
      </c>
      <c r="D206" s="12">
        <f>SUM(E206,F206)</f>
        <v>0</v>
      </c>
      <c r="E206" s="12" t="s">
        <v>22</v>
      </c>
      <c r="F206" s="12">
        <v>0</v>
      </c>
      <c r="G206" s="12">
        <f>SUM(H206,I206)</f>
        <v>0</v>
      </c>
      <c r="H206" s="12" t="s">
        <v>22</v>
      </c>
      <c r="I206" s="12">
        <v>0</v>
      </c>
      <c r="J206" s="12">
        <f>SUM(K206,L206)</f>
        <v>0</v>
      </c>
      <c r="K206" s="12" t="s">
        <v>22</v>
      </c>
      <c r="L206" s="12">
        <v>0</v>
      </c>
    </row>
    <row r="207" spans="1:12" ht="39.75" customHeight="1">
      <c r="A207" s="10">
        <v>6120</v>
      </c>
      <c r="B207" s="11" t="s">
        <v>604</v>
      </c>
      <c r="C207" s="10" t="s">
        <v>605</v>
      </c>
      <c r="D207" s="12">
        <f>SUM(E207,F207)</f>
        <v>0</v>
      </c>
      <c r="E207" s="12" t="s">
        <v>22</v>
      </c>
      <c r="F207" s="12">
        <v>0</v>
      </c>
      <c r="G207" s="12">
        <f>SUM(H207,I207)</f>
        <v>0</v>
      </c>
      <c r="H207" s="12" t="s">
        <v>22</v>
      </c>
      <c r="I207" s="12">
        <v>0</v>
      </c>
      <c r="J207" s="12">
        <f>SUM(K207,L207)</f>
        <v>0</v>
      </c>
      <c r="K207" s="12" t="s">
        <v>22</v>
      </c>
      <c r="L207" s="12">
        <v>0</v>
      </c>
    </row>
    <row r="208" spans="1:12" ht="39.75" customHeight="1">
      <c r="A208" s="10">
        <v>6130</v>
      </c>
      <c r="B208" s="11" t="s">
        <v>606</v>
      </c>
      <c r="C208" s="10" t="s">
        <v>607</v>
      </c>
      <c r="D208" s="12">
        <f>SUM(E208,F208)</f>
        <v>-12000</v>
      </c>
      <c r="E208" s="12" t="s">
        <v>22</v>
      </c>
      <c r="F208" s="12">
        <v>-12000</v>
      </c>
      <c r="G208" s="12">
        <f>SUM(H208,I208)</f>
        <v>-12000</v>
      </c>
      <c r="H208" s="12" t="s">
        <v>22</v>
      </c>
      <c r="I208" s="12">
        <v>-12000</v>
      </c>
      <c r="J208" s="12">
        <f>SUM(K208,L208)</f>
        <v>0</v>
      </c>
      <c r="K208" s="12" t="s">
        <v>22</v>
      </c>
      <c r="L208" s="12">
        <v>0</v>
      </c>
    </row>
    <row r="209" spans="1:12" ht="39.75" customHeight="1">
      <c r="A209" s="10">
        <v>6200</v>
      </c>
      <c r="B209" s="11" t="s">
        <v>608</v>
      </c>
      <c r="C209" s="10" t="s">
        <v>364</v>
      </c>
      <c r="D209" s="12">
        <f>SUM(D211:D212)</f>
        <v>0</v>
      </c>
      <c r="E209" s="12" t="s">
        <v>22</v>
      </c>
      <c r="F209" s="12">
        <f>SUM(F211:F212)</f>
        <v>0</v>
      </c>
      <c r="G209" s="12">
        <f>SUM(G211:G212)</f>
        <v>0</v>
      </c>
      <c r="H209" s="12" t="s">
        <v>22</v>
      </c>
      <c r="I209" s="12">
        <f>SUM(I211:I212)</f>
        <v>0</v>
      </c>
      <c r="J209" s="12">
        <f>SUM(J211:J212)</f>
        <v>0</v>
      </c>
      <c r="K209" s="12" t="s">
        <v>22</v>
      </c>
      <c r="L209" s="12">
        <f>SUM(L211:L212)</f>
        <v>0</v>
      </c>
    </row>
    <row r="210" spans="1:12" ht="26.25" customHeight="1">
      <c r="A210" s="10"/>
      <c r="B210" s="11" t="s">
        <v>163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609</v>
      </c>
      <c r="C211" s="10" t="s">
        <v>610</v>
      </c>
      <c r="D211" s="12">
        <f>SUM(E211,F211)</f>
        <v>0</v>
      </c>
      <c r="E211" s="12" t="s">
        <v>22</v>
      </c>
      <c r="F211" s="12">
        <v>0</v>
      </c>
      <c r="G211" s="12">
        <f>SUM(H211,I211)</f>
        <v>0</v>
      </c>
      <c r="H211" s="12" t="s">
        <v>22</v>
      </c>
      <c r="I211" s="12">
        <v>0</v>
      </c>
      <c r="J211" s="12">
        <f>SUM(K211,L211)</f>
        <v>0</v>
      </c>
      <c r="K211" s="12" t="s">
        <v>22</v>
      </c>
      <c r="L211" s="12">
        <v>0</v>
      </c>
    </row>
    <row r="212" spans="1:12" ht="39.75" customHeight="1">
      <c r="A212" s="10">
        <v>6220</v>
      </c>
      <c r="B212" s="11" t="s">
        <v>611</v>
      </c>
      <c r="C212" s="10" t="s">
        <v>364</v>
      </c>
      <c r="D212" s="12">
        <f>SUM(D214:D216)</f>
        <v>0</v>
      </c>
      <c r="E212" s="12" t="s">
        <v>22</v>
      </c>
      <c r="F212" s="12">
        <f>SUM(F214:F216)</f>
        <v>0</v>
      </c>
      <c r="G212" s="12">
        <f>SUM(G214:G216)</f>
        <v>0</v>
      </c>
      <c r="H212" s="12" t="s">
        <v>22</v>
      </c>
      <c r="I212" s="12">
        <f>SUM(I214:I216)</f>
        <v>0</v>
      </c>
      <c r="J212" s="12">
        <f>SUM(J214:J216)</f>
        <v>0</v>
      </c>
      <c r="K212" s="12" t="s">
        <v>22</v>
      </c>
      <c r="L212" s="12">
        <f>SUM(L214:L216)</f>
        <v>0</v>
      </c>
    </row>
    <row r="213" spans="1:12" ht="20.25" customHeight="1">
      <c r="A213" s="10"/>
      <c r="B213" s="11" t="s">
        <v>165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612</v>
      </c>
      <c r="C214" s="10" t="s">
        <v>613</v>
      </c>
      <c r="D214" s="12">
        <f>SUM(E214,F214)</f>
        <v>0</v>
      </c>
      <c r="E214" s="12" t="s">
        <v>22</v>
      </c>
      <c r="F214" s="12">
        <v>0</v>
      </c>
      <c r="G214" s="12">
        <f>SUM(H214,I214)</f>
        <v>0</v>
      </c>
      <c r="H214" s="12" t="s">
        <v>22</v>
      </c>
      <c r="I214" s="12">
        <v>0</v>
      </c>
      <c r="J214" s="12">
        <f>SUM(K214,L214)</f>
        <v>0</v>
      </c>
      <c r="K214" s="12" t="s">
        <v>22</v>
      </c>
      <c r="L214" s="12">
        <v>0</v>
      </c>
    </row>
    <row r="215" spans="1:12" ht="39.75" customHeight="1">
      <c r="A215" s="10">
        <v>6222</v>
      </c>
      <c r="B215" s="11" t="s">
        <v>614</v>
      </c>
      <c r="C215" s="10" t="s">
        <v>615</v>
      </c>
      <c r="D215" s="12">
        <f>SUM(E215,F215)</f>
        <v>0</v>
      </c>
      <c r="E215" s="12" t="s">
        <v>22</v>
      </c>
      <c r="F215" s="12">
        <v>0</v>
      </c>
      <c r="G215" s="12">
        <f>SUM(H215,I215)</f>
        <v>0</v>
      </c>
      <c r="H215" s="12" t="s">
        <v>22</v>
      </c>
      <c r="I215" s="12">
        <v>0</v>
      </c>
      <c r="J215" s="12">
        <f>SUM(K215,L215)</f>
        <v>0</v>
      </c>
      <c r="K215" s="12" t="s">
        <v>22</v>
      </c>
      <c r="L215" s="12">
        <v>0</v>
      </c>
    </row>
    <row r="216" spans="1:12" ht="39.75" customHeight="1">
      <c r="A216" s="10">
        <v>6223</v>
      </c>
      <c r="B216" s="11" t="s">
        <v>616</v>
      </c>
      <c r="C216" s="10" t="s">
        <v>617</v>
      </c>
      <c r="D216" s="12">
        <f>SUM(E216,F216)</f>
        <v>0</v>
      </c>
      <c r="E216" s="12" t="s">
        <v>22</v>
      </c>
      <c r="F216" s="12">
        <v>0</v>
      </c>
      <c r="G216" s="12">
        <f>SUM(H216,I216)</f>
        <v>0</v>
      </c>
      <c r="H216" s="12" t="s">
        <v>22</v>
      </c>
      <c r="I216" s="12">
        <v>0</v>
      </c>
      <c r="J216" s="12">
        <f>SUM(K216,L216)</f>
        <v>0</v>
      </c>
      <c r="K216" s="12" t="s">
        <v>22</v>
      </c>
      <c r="L216" s="12">
        <v>0</v>
      </c>
    </row>
    <row r="217" spans="1:12" ht="39.75" customHeight="1">
      <c r="A217" s="10">
        <v>6300</v>
      </c>
      <c r="B217" s="11" t="s">
        <v>618</v>
      </c>
      <c r="C217" s="10" t="s">
        <v>364</v>
      </c>
      <c r="D217" s="12">
        <f>SUM(D219)</f>
        <v>0</v>
      </c>
      <c r="E217" s="12" t="s">
        <v>22</v>
      </c>
      <c r="F217" s="12">
        <f>SUM(F219)</f>
        <v>0</v>
      </c>
      <c r="G217" s="12">
        <f>SUM(G219)</f>
        <v>0</v>
      </c>
      <c r="H217" s="12" t="s">
        <v>22</v>
      </c>
      <c r="I217" s="12">
        <f>SUM(I219)</f>
        <v>0</v>
      </c>
      <c r="J217" s="12">
        <f>SUM(J219)</f>
        <v>0</v>
      </c>
      <c r="K217" s="12" t="s">
        <v>22</v>
      </c>
      <c r="L217" s="12">
        <f>SUM(L219)</f>
        <v>0</v>
      </c>
    </row>
    <row r="218" spans="1:12" ht="24.75" customHeight="1">
      <c r="A218" s="10"/>
      <c r="B218" s="11" t="s">
        <v>163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619</v>
      </c>
      <c r="C219" s="10" t="s">
        <v>620</v>
      </c>
      <c r="D219" s="12">
        <f>SUM(E219,F219)</f>
        <v>0</v>
      </c>
      <c r="E219" s="12" t="s">
        <v>22</v>
      </c>
      <c r="F219" s="12">
        <v>0</v>
      </c>
      <c r="G219" s="12">
        <f>SUM(H219,I219)</f>
        <v>0</v>
      </c>
      <c r="H219" s="12" t="s">
        <v>22</v>
      </c>
      <c r="I219" s="12">
        <v>0</v>
      </c>
      <c r="J219" s="12">
        <f>SUM(K219,L219)</f>
        <v>0</v>
      </c>
      <c r="K219" s="12" t="s">
        <v>22</v>
      </c>
      <c r="L219" s="12">
        <v>0</v>
      </c>
    </row>
    <row r="220" spans="1:12" ht="39.75" customHeight="1">
      <c r="A220" s="10">
        <v>6400</v>
      </c>
      <c r="B220" s="11" t="s">
        <v>621</v>
      </c>
      <c r="C220" s="10" t="s">
        <v>364</v>
      </c>
      <c r="D220" s="12">
        <f>SUM(D222:D225)</f>
        <v>-18000</v>
      </c>
      <c r="E220" s="12" t="s">
        <v>22</v>
      </c>
      <c r="F220" s="12">
        <f>SUM(F222:F225)</f>
        <v>-18000</v>
      </c>
      <c r="G220" s="12">
        <f>SUM(G222:G225)</f>
        <v>-18000</v>
      </c>
      <c r="H220" s="12" t="s">
        <v>22</v>
      </c>
      <c r="I220" s="12">
        <f>SUM(I222:I225)</f>
        <v>-18000</v>
      </c>
      <c r="J220" s="12">
        <f>SUM(J222:J225)</f>
        <v>-2057.7</v>
      </c>
      <c r="K220" s="12" t="s">
        <v>22</v>
      </c>
      <c r="L220" s="12">
        <f>SUM(L222:L225)</f>
        <v>-2057.7</v>
      </c>
    </row>
    <row r="221" spans="1:12" ht="27" customHeight="1">
      <c r="A221" s="10"/>
      <c r="B221" s="11" t="s">
        <v>163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622</v>
      </c>
      <c r="C222" s="10" t="s">
        <v>623</v>
      </c>
      <c r="D222" s="12">
        <f>SUM(E222,F222)</f>
        <v>-18000</v>
      </c>
      <c r="E222" s="12" t="s">
        <v>22</v>
      </c>
      <c r="F222" s="12">
        <v>-18000</v>
      </c>
      <c r="G222" s="12">
        <f>SUM(H222,I222)</f>
        <v>-18000</v>
      </c>
      <c r="H222" s="12" t="s">
        <v>22</v>
      </c>
      <c r="I222" s="12">
        <v>-18000</v>
      </c>
      <c r="J222" s="12">
        <f>SUM(K222,L222)</f>
        <v>-2057.7</v>
      </c>
      <c r="K222" s="12" t="s">
        <v>22</v>
      </c>
      <c r="L222" s="12">
        <v>-2057.7</v>
      </c>
    </row>
    <row r="223" spans="1:12" ht="39.75" customHeight="1">
      <c r="A223" s="10">
        <v>6420</v>
      </c>
      <c r="B223" s="11" t="s">
        <v>624</v>
      </c>
      <c r="C223" s="10" t="s">
        <v>625</v>
      </c>
      <c r="D223" s="12">
        <f>SUM(E223,F223)</f>
        <v>0</v>
      </c>
      <c r="E223" s="12" t="s">
        <v>22</v>
      </c>
      <c r="F223" s="12">
        <v>0</v>
      </c>
      <c r="G223" s="12">
        <f>SUM(H223,I223)</f>
        <v>0</v>
      </c>
      <c r="H223" s="12" t="s">
        <v>22</v>
      </c>
      <c r="I223" s="12">
        <v>0</v>
      </c>
      <c r="J223" s="12">
        <f>SUM(K223,L223)</f>
        <v>0</v>
      </c>
      <c r="K223" s="12" t="s">
        <v>22</v>
      </c>
      <c r="L223" s="12">
        <v>0</v>
      </c>
    </row>
    <row r="224" spans="1:12" ht="39.75" customHeight="1">
      <c r="A224" s="10">
        <v>6430</v>
      </c>
      <c r="B224" s="11" t="s">
        <v>626</v>
      </c>
      <c r="C224" s="10" t="s">
        <v>627</v>
      </c>
      <c r="D224" s="12">
        <f>SUM(E224,F224)</f>
        <v>0</v>
      </c>
      <c r="E224" s="12" t="s">
        <v>22</v>
      </c>
      <c r="F224" s="12">
        <v>0</v>
      </c>
      <c r="G224" s="12">
        <f>SUM(H224,I224)</f>
        <v>0</v>
      </c>
      <c r="H224" s="12" t="s">
        <v>22</v>
      </c>
      <c r="I224" s="12">
        <v>0</v>
      </c>
      <c r="J224" s="12">
        <f>SUM(K224,L224)</f>
        <v>0</v>
      </c>
      <c r="K224" s="12" t="s">
        <v>22</v>
      </c>
      <c r="L224" s="12">
        <v>0</v>
      </c>
    </row>
    <row r="225" spans="1:12" ht="39.75" customHeight="1">
      <c r="A225" s="10">
        <v>6440</v>
      </c>
      <c r="B225" s="11" t="s">
        <v>628</v>
      </c>
      <c r="C225" s="10" t="s">
        <v>629</v>
      </c>
      <c r="D225" s="12">
        <f>SUM(E225,F225)</f>
        <v>0</v>
      </c>
      <c r="E225" s="12" t="s">
        <v>22</v>
      </c>
      <c r="F225" s="12">
        <v>0</v>
      </c>
      <c r="G225" s="12">
        <f>SUM(H225,I225)</f>
        <v>0</v>
      </c>
      <c r="H225" s="12" t="s">
        <v>22</v>
      </c>
      <c r="I225" s="12">
        <v>0</v>
      </c>
      <c r="J225" s="12">
        <f>SUM(K225,L225)</f>
        <v>0</v>
      </c>
      <c r="K225" s="12" t="s">
        <v>22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A2:K2"/>
    <mergeCell ref="D6:F6"/>
    <mergeCell ref="G6:I6"/>
    <mergeCell ref="J6:L6"/>
    <mergeCell ref="E7:F7"/>
    <mergeCell ref="H7:I7"/>
    <mergeCell ref="K7:L7"/>
    <mergeCell ref="B6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I24" sqref="I24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</row>
    <row r="2" spans="1:12" ht="15" customHeight="1">
      <c r="A2" s="40" t="s">
        <v>630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2"/>
    </row>
    <row r="4" ht="15" customHeight="1" hidden="1"/>
    <row r="5" ht="15.75" customHeight="1" hidden="1"/>
    <row r="7" spans="1:11" ht="15.75" customHeight="1">
      <c r="A7" s="3"/>
      <c r="B7" s="3"/>
      <c r="C7" s="41" t="s">
        <v>3</v>
      </c>
      <c r="D7" s="42"/>
      <c r="E7" s="42"/>
      <c r="F7" s="41" t="s">
        <v>4</v>
      </c>
      <c r="G7" s="42"/>
      <c r="H7" s="42"/>
      <c r="I7" s="41" t="s">
        <v>5</v>
      </c>
      <c r="J7" s="42"/>
      <c r="K7" s="42"/>
    </row>
    <row r="8" spans="1:11" ht="15" customHeight="1">
      <c r="A8" s="4" t="s">
        <v>6</v>
      </c>
      <c r="B8" s="5"/>
      <c r="C8" s="6" t="s">
        <v>8</v>
      </c>
      <c r="D8" s="35" t="s">
        <v>631</v>
      </c>
      <c r="E8" s="36"/>
      <c r="F8" s="6" t="s">
        <v>8</v>
      </c>
      <c r="G8" s="35" t="s">
        <v>9</v>
      </c>
      <c r="H8" s="36"/>
      <c r="I8" s="6" t="s">
        <v>8</v>
      </c>
      <c r="J8" s="35" t="s">
        <v>9</v>
      </c>
      <c r="K8" s="36"/>
    </row>
    <row r="9" spans="1:11" ht="39.75" customHeight="1">
      <c r="A9" s="4"/>
      <c r="B9" s="5"/>
      <c r="C9" s="6" t="s">
        <v>632</v>
      </c>
      <c r="D9" s="7" t="s">
        <v>12</v>
      </c>
      <c r="E9" s="8" t="s">
        <v>13</v>
      </c>
      <c r="F9" s="6" t="s">
        <v>633</v>
      </c>
      <c r="G9" s="7" t="s">
        <v>12</v>
      </c>
      <c r="H9" s="8" t="s">
        <v>13</v>
      </c>
      <c r="I9" s="6" t="s">
        <v>634</v>
      </c>
      <c r="J9" s="7" t="s">
        <v>12</v>
      </c>
      <c r="K9" s="8" t="s">
        <v>13</v>
      </c>
    </row>
    <row r="10" spans="1:11" ht="19.5" customHeight="1">
      <c r="A10" s="4" t="s">
        <v>16</v>
      </c>
      <c r="B10" s="4"/>
      <c r="C10" s="16"/>
      <c r="D10" s="6" t="s">
        <v>18</v>
      </c>
      <c r="E10" s="6" t="s">
        <v>18</v>
      </c>
      <c r="F10" s="16"/>
      <c r="G10" s="6" t="s">
        <v>18</v>
      </c>
      <c r="H10" s="6" t="s">
        <v>18</v>
      </c>
      <c r="I10" s="16"/>
      <c r="J10" s="6" t="s">
        <v>18</v>
      </c>
      <c r="K10" s="6" t="s">
        <v>18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635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12">
        <v>5546.9</v>
      </c>
      <c r="J12" s="12">
        <v>-61452.4</v>
      </c>
      <c r="K12" s="12">
        <v>55905.5</v>
      </c>
      <c r="L12" s="15"/>
    </row>
    <row r="16" ht="39.75" customHeight="1">
      <c r="A16" s="19"/>
    </row>
    <row r="17" spans="1:11" ht="39.75" customHeight="1">
      <c r="A17" s="19"/>
      <c r="B17" s="18" t="s">
        <v>636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637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638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2:L2"/>
    <mergeCell ref="A3:K3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100" zoomScalePageLayoutView="0" workbookViewId="0" topLeftCell="A83">
      <selection activeCell="N88" sqref="N88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</row>
    <row r="2" spans="1:12" ht="15" customHeight="1">
      <c r="A2" s="40" t="s">
        <v>639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2"/>
    </row>
    <row r="4" ht="4.5" customHeight="1" hidden="1"/>
    <row r="5" ht="15.75" customHeight="1" hidden="1"/>
    <row r="7" spans="1:12" ht="15.75" customHeight="1">
      <c r="A7" s="3" t="s">
        <v>353</v>
      </c>
      <c r="B7" s="3"/>
      <c r="C7" s="21"/>
      <c r="D7" s="54"/>
      <c r="E7" s="42"/>
      <c r="F7" s="55"/>
      <c r="G7" s="54"/>
      <c r="H7" s="42"/>
      <c r="I7" s="42"/>
      <c r="J7" s="41" t="s">
        <v>640</v>
      </c>
      <c r="K7" s="42"/>
      <c r="L7" s="42"/>
    </row>
    <row r="8" spans="1:12" ht="15" customHeight="1">
      <c r="A8" s="4" t="s">
        <v>641</v>
      </c>
      <c r="B8" s="5"/>
      <c r="C8" s="4"/>
      <c r="D8" s="41" t="s">
        <v>3</v>
      </c>
      <c r="E8" s="42"/>
      <c r="F8" s="42"/>
      <c r="G8" s="41" t="s">
        <v>4</v>
      </c>
      <c r="H8" s="42"/>
      <c r="I8" s="42"/>
      <c r="J8" s="41" t="s">
        <v>5</v>
      </c>
      <c r="K8" s="42"/>
      <c r="L8" s="42"/>
    </row>
    <row r="9" spans="1:12" ht="39.75" customHeight="1">
      <c r="A9" s="4"/>
      <c r="B9" s="5"/>
      <c r="C9" s="4"/>
      <c r="D9" s="6" t="s">
        <v>8</v>
      </c>
      <c r="E9" s="35" t="s">
        <v>631</v>
      </c>
      <c r="F9" s="36"/>
      <c r="G9" s="6" t="s">
        <v>8</v>
      </c>
      <c r="H9" s="35" t="s">
        <v>9</v>
      </c>
      <c r="I9" s="36"/>
      <c r="J9" s="6" t="s">
        <v>8</v>
      </c>
      <c r="K9" s="35" t="s">
        <v>9</v>
      </c>
      <c r="L9" s="36"/>
    </row>
    <row r="10" spans="1:12" ht="19.5" customHeight="1">
      <c r="A10" s="4"/>
      <c r="B10" s="4" t="s">
        <v>360</v>
      </c>
      <c r="C10" s="4" t="s">
        <v>641</v>
      </c>
      <c r="D10" s="6" t="s">
        <v>632</v>
      </c>
      <c r="E10" s="7" t="s">
        <v>12</v>
      </c>
      <c r="F10" s="8" t="s">
        <v>13</v>
      </c>
      <c r="G10" s="6" t="s">
        <v>633</v>
      </c>
      <c r="H10" s="7" t="s">
        <v>12</v>
      </c>
      <c r="I10" s="8" t="s">
        <v>13</v>
      </c>
      <c r="J10" s="6" t="s">
        <v>634</v>
      </c>
      <c r="K10" s="7" t="s">
        <v>12</v>
      </c>
      <c r="L10" s="8" t="s">
        <v>13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18</v>
      </c>
      <c r="F11" s="6" t="s">
        <v>18</v>
      </c>
      <c r="G11" s="16"/>
      <c r="H11" s="6" t="s">
        <v>18</v>
      </c>
      <c r="I11" s="6" t="s">
        <v>18</v>
      </c>
      <c r="J11" s="16"/>
      <c r="K11" s="6" t="s">
        <v>18</v>
      </c>
      <c r="L11" s="6" t="s">
        <v>18</v>
      </c>
    </row>
    <row r="12" spans="1:13" ht="39.75" customHeight="1">
      <c r="A12" s="10">
        <v>8000</v>
      </c>
      <c r="B12" s="11" t="s">
        <v>642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-5546.900000000009</v>
      </c>
      <c r="K12" s="12">
        <f t="shared" si="0"/>
        <v>-61452.4</v>
      </c>
      <c r="L12" s="12">
        <f t="shared" si="0"/>
        <v>55905.49999999999</v>
      </c>
      <c r="M12" s="22"/>
    </row>
    <row r="13" spans="1:13" ht="21.75" customHeight="1">
      <c r="A13" s="10"/>
      <c r="B13" s="11" t="s">
        <v>163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643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-5546.900000000009</v>
      </c>
      <c r="K14" s="12">
        <f t="shared" si="1"/>
        <v>-61452.4</v>
      </c>
      <c r="L14" s="12">
        <f t="shared" si="1"/>
        <v>55905.49999999999</v>
      </c>
      <c r="M14" s="22"/>
    </row>
    <row r="15" spans="1:13" ht="21.75" customHeight="1">
      <c r="A15" s="10"/>
      <c r="B15" s="11" t="s">
        <v>163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644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163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645</v>
      </c>
      <c r="C18" s="10"/>
      <c r="D18" s="12">
        <f>SUM(D20:D21)</f>
        <v>0</v>
      </c>
      <c r="E18" s="12" t="s">
        <v>22</v>
      </c>
      <c r="F18" s="12">
        <f>SUM(F20:F21)</f>
        <v>0</v>
      </c>
      <c r="G18" s="12">
        <f>SUM(G20:G21)</f>
        <v>0</v>
      </c>
      <c r="H18" s="12" t="s">
        <v>22</v>
      </c>
      <c r="I18" s="12">
        <f>SUM(I20:I21)</f>
        <v>0</v>
      </c>
      <c r="J18" s="12">
        <f>SUM(J20:J21)</f>
        <v>0</v>
      </c>
      <c r="K18" s="12" t="s">
        <v>22</v>
      </c>
      <c r="L18" s="12">
        <f>SUM(L20:L21)</f>
        <v>0</v>
      </c>
      <c r="M18" s="22"/>
    </row>
    <row r="19" spans="1:13" ht="22.5" customHeight="1">
      <c r="A19" s="10"/>
      <c r="B19" s="11" t="s">
        <v>165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646</v>
      </c>
      <c r="C20" s="10" t="s">
        <v>647</v>
      </c>
      <c r="D20" s="12">
        <f>SUM(E20,F20)</f>
        <v>0</v>
      </c>
      <c r="E20" s="12" t="s">
        <v>22</v>
      </c>
      <c r="F20" s="12">
        <v>0</v>
      </c>
      <c r="G20" s="12">
        <f>SUM(H20,I20)</f>
        <v>0</v>
      </c>
      <c r="H20" s="12" t="s">
        <v>22</v>
      </c>
      <c r="I20" s="12">
        <v>0</v>
      </c>
      <c r="J20" s="12">
        <f>SUM(K20,L20)</f>
        <v>0</v>
      </c>
      <c r="K20" s="12" t="s">
        <v>22</v>
      </c>
      <c r="L20" s="12">
        <v>0</v>
      </c>
      <c r="M20" s="22"/>
    </row>
    <row r="21" spans="1:13" ht="30" customHeight="1">
      <c r="A21" s="10">
        <v>8113</v>
      </c>
      <c r="B21" s="11" t="s">
        <v>648</v>
      </c>
      <c r="C21" s="10" t="s">
        <v>649</v>
      </c>
      <c r="D21" s="12">
        <f>SUM(E21,F21)</f>
        <v>0</v>
      </c>
      <c r="E21" s="12" t="s">
        <v>22</v>
      </c>
      <c r="F21" s="12">
        <v>0</v>
      </c>
      <c r="G21" s="12">
        <f>SUM(H21,I21)</f>
        <v>0</v>
      </c>
      <c r="H21" s="12" t="s">
        <v>22</v>
      </c>
      <c r="I21" s="12">
        <v>0</v>
      </c>
      <c r="J21" s="12">
        <f>SUM(K21,L21)</f>
        <v>0</v>
      </c>
      <c r="K21" s="12" t="s">
        <v>22</v>
      </c>
      <c r="L21" s="12">
        <v>0</v>
      </c>
      <c r="M21" s="22"/>
    </row>
    <row r="22" spans="1:13" ht="39.75" customHeight="1">
      <c r="A22" s="10">
        <v>8120</v>
      </c>
      <c r="B22" s="11" t="s">
        <v>650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163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651</v>
      </c>
      <c r="C24" s="10"/>
      <c r="D24" s="12">
        <f>SUM(D26,D30)</f>
        <v>0</v>
      </c>
      <c r="E24" s="12" t="s">
        <v>22</v>
      </c>
      <c r="F24" s="12">
        <f>SUM(F26,F30)</f>
        <v>0</v>
      </c>
      <c r="G24" s="12">
        <f>SUM(G26,G30)</f>
        <v>0</v>
      </c>
      <c r="H24" s="12" t="s">
        <v>22</v>
      </c>
      <c r="I24" s="12">
        <f>SUM(I26,I30)</f>
        <v>0</v>
      </c>
      <c r="J24" s="12">
        <f>SUM(J26,J30)</f>
        <v>0</v>
      </c>
      <c r="K24" s="12" t="s">
        <v>22</v>
      </c>
      <c r="L24" s="12">
        <f>SUM(L26,L30)</f>
        <v>0</v>
      </c>
      <c r="M24" s="22"/>
    </row>
    <row r="25" spans="1:13" ht="26.25" customHeight="1">
      <c r="A25" s="10"/>
      <c r="B25" s="11" t="s">
        <v>165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652</v>
      </c>
      <c r="C26" s="10" t="s">
        <v>653</v>
      </c>
      <c r="D26" s="12">
        <f>SUM(D28:D29)</f>
        <v>0</v>
      </c>
      <c r="E26" s="12" t="s">
        <v>22</v>
      </c>
      <c r="F26" s="12">
        <f>SUM(F28:F29)</f>
        <v>0</v>
      </c>
      <c r="G26" s="12">
        <f>SUM(G28:G29)</f>
        <v>0</v>
      </c>
      <c r="H26" s="12" t="s">
        <v>22</v>
      </c>
      <c r="I26" s="12">
        <f>SUM(I28:I29)</f>
        <v>0</v>
      </c>
      <c r="J26" s="12">
        <f>SUM(J28:J29)</f>
        <v>0</v>
      </c>
      <c r="K26" s="12" t="s">
        <v>22</v>
      </c>
      <c r="L26" s="12">
        <f>SUM(L28:L29)</f>
        <v>0</v>
      </c>
      <c r="M26" s="22"/>
    </row>
    <row r="27" spans="1:13" ht="27" customHeight="1">
      <c r="A27" s="10"/>
      <c r="B27" s="11" t="s">
        <v>165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654</v>
      </c>
      <c r="C28" s="10"/>
      <c r="D28" s="12">
        <f>SUM(E28,F28)</f>
        <v>0</v>
      </c>
      <c r="E28" s="12" t="s">
        <v>22</v>
      </c>
      <c r="F28" s="12">
        <v>0</v>
      </c>
      <c r="G28" s="12">
        <f>SUM(H28,I28)</f>
        <v>0</v>
      </c>
      <c r="H28" s="12" t="s">
        <v>22</v>
      </c>
      <c r="I28" s="12">
        <v>0</v>
      </c>
      <c r="J28" s="12">
        <f>SUM(K28,L28)</f>
        <v>0</v>
      </c>
      <c r="K28" s="12" t="s">
        <v>22</v>
      </c>
      <c r="L28" s="12">
        <v>0</v>
      </c>
      <c r="M28" s="22"/>
    </row>
    <row r="29" spans="1:13" ht="30" customHeight="1">
      <c r="A29" s="10">
        <v>8124</v>
      </c>
      <c r="B29" s="11" t="s">
        <v>655</v>
      </c>
      <c r="C29" s="10"/>
      <c r="D29" s="12">
        <f>SUM(E29,F29)</f>
        <v>0</v>
      </c>
      <c r="E29" s="12" t="s">
        <v>22</v>
      </c>
      <c r="F29" s="12">
        <v>0</v>
      </c>
      <c r="G29" s="12">
        <f>SUM(H29,I29)</f>
        <v>0</v>
      </c>
      <c r="H29" s="12" t="s">
        <v>22</v>
      </c>
      <c r="I29" s="12">
        <v>0</v>
      </c>
      <c r="J29" s="12">
        <f>SUM(K29,L29)</f>
        <v>0</v>
      </c>
      <c r="K29" s="12" t="s">
        <v>22</v>
      </c>
      <c r="L29" s="12">
        <v>0</v>
      </c>
      <c r="M29" s="22"/>
    </row>
    <row r="30" spans="1:13" ht="30" customHeight="1">
      <c r="A30" s="10">
        <v>8130</v>
      </c>
      <c r="B30" s="11" t="s">
        <v>656</v>
      </c>
      <c r="C30" s="10" t="s">
        <v>657</v>
      </c>
      <c r="D30" s="12">
        <f>SUM(D32:D33)</f>
        <v>0</v>
      </c>
      <c r="E30" s="12" t="s">
        <v>22</v>
      </c>
      <c r="F30" s="12">
        <f>SUM(F32:F33)</f>
        <v>0</v>
      </c>
      <c r="G30" s="12">
        <f>SUM(G32:G33)</f>
        <v>0</v>
      </c>
      <c r="H30" s="12" t="s">
        <v>22</v>
      </c>
      <c r="I30" s="12">
        <f>SUM(I32:I33)</f>
        <v>0</v>
      </c>
      <c r="J30" s="12">
        <f>SUM(J32:J33)</f>
        <v>0</v>
      </c>
      <c r="K30" s="12" t="s">
        <v>22</v>
      </c>
      <c r="L30" s="12">
        <f>SUM(L32:L33)</f>
        <v>0</v>
      </c>
      <c r="M30" s="22"/>
    </row>
    <row r="31" spans="1:13" ht="28.5" customHeight="1">
      <c r="A31" s="10"/>
      <c r="B31" s="11" t="s">
        <v>165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658</v>
      </c>
      <c r="C32" s="10"/>
      <c r="D32" s="12">
        <f>SUM(E32,F32)</f>
        <v>0</v>
      </c>
      <c r="E32" s="12" t="s">
        <v>22</v>
      </c>
      <c r="F32" s="12">
        <v>0</v>
      </c>
      <c r="G32" s="12">
        <f>SUM(H32,I32)</f>
        <v>0</v>
      </c>
      <c r="H32" s="12" t="s">
        <v>22</v>
      </c>
      <c r="I32" s="12">
        <v>0</v>
      </c>
      <c r="J32" s="12">
        <f>SUM(K32,L32)</f>
        <v>0</v>
      </c>
      <c r="K32" s="12" t="s">
        <v>22</v>
      </c>
      <c r="L32" s="12">
        <v>0</v>
      </c>
      <c r="M32" s="22"/>
    </row>
    <row r="33" spans="1:13" ht="31.5" customHeight="1">
      <c r="A33" s="10">
        <v>8132</v>
      </c>
      <c r="B33" s="11" t="s">
        <v>659</v>
      </c>
      <c r="C33" s="10"/>
      <c r="D33" s="12">
        <f>SUM(E33,F33)</f>
        <v>0</v>
      </c>
      <c r="E33" s="12" t="s">
        <v>22</v>
      </c>
      <c r="F33" s="12">
        <v>0</v>
      </c>
      <c r="G33" s="12">
        <f>SUM(H33,I33)</f>
        <v>0</v>
      </c>
      <c r="H33" s="12" t="s">
        <v>22</v>
      </c>
      <c r="I33" s="12">
        <v>0</v>
      </c>
      <c r="J33" s="12">
        <f>SUM(K33,L33)</f>
        <v>0</v>
      </c>
      <c r="K33" s="12" t="s">
        <v>22</v>
      </c>
      <c r="L33" s="12">
        <v>0</v>
      </c>
      <c r="M33" s="22"/>
    </row>
    <row r="34" spans="1:13" ht="31.5" customHeight="1">
      <c r="A34" s="10">
        <v>8140</v>
      </c>
      <c r="B34" s="11" t="s">
        <v>660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165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661</v>
      </c>
      <c r="C36" s="10" t="s">
        <v>653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165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662</v>
      </c>
      <c r="C38" s="10"/>
      <c r="D38" s="12">
        <f>SUM(E38,F38)</f>
        <v>0</v>
      </c>
      <c r="E38" s="12">
        <v>0</v>
      </c>
      <c r="F38" s="12" t="s">
        <v>22</v>
      </c>
      <c r="G38" s="12">
        <f>SUM(H38,I38)</f>
        <v>0</v>
      </c>
      <c r="H38" s="12">
        <v>0</v>
      </c>
      <c r="I38" s="12" t="s">
        <v>22</v>
      </c>
      <c r="J38" s="12">
        <f>SUM(K38,L38)</f>
        <v>0</v>
      </c>
      <c r="K38" s="12">
        <v>0</v>
      </c>
      <c r="L38" s="12" t="s">
        <v>22</v>
      </c>
      <c r="M38" s="22"/>
    </row>
    <row r="39" spans="1:13" ht="25.5" customHeight="1">
      <c r="A39" s="10">
        <v>8143</v>
      </c>
      <c r="B39" s="11" t="s">
        <v>663</v>
      </c>
      <c r="C39" s="10"/>
      <c r="D39" s="12">
        <f>SUM(E39,F39)</f>
        <v>0</v>
      </c>
      <c r="E39" s="12">
        <v>0</v>
      </c>
      <c r="F39" s="12" t="s">
        <v>22</v>
      </c>
      <c r="G39" s="12">
        <f>SUM(H39,I39)</f>
        <v>0</v>
      </c>
      <c r="H39" s="12">
        <v>0</v>
      </c>
      <c r="I39" s="12" t="s">
        <v>22</v>
      </c>
      <c r="J39" s="12">
        <f>SUM(K39,L39)</f>
        <v>0</v>
      </c>
      <c r="K39" s="12">
        <v>0</v>
      </c>
      <c r="L39" s="12" t="s">
        <v>22</v>
      </c>
      <c r="M39" s="22"/>
    </row>
    <row r="40" spans="1:13" ht="35.25" customHeight="1">
      <c r="A40" s="10">
        <v>8150</v>
      </c>
      <c r="B40" s="11" t="s">
        <v>664</v>
      </c>
      <c r="C40" s="10" t="s">
        <v>657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165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658</v>
      </c>
      <c r="C42" s="10"/>
      <c r="D42" s="12">
        <f>SUM(E42,F42)</f>
        <v>0</v>
      </c>
      <c r="E42" s="12">
        <v>0</v>
      </c>
      <c r="F42" s="12" t="s">
        <v>22</v>
      </c>
      <c r="G42" s="12">
        <f>SUM(H42,I42)</f>
        <v>0</v>
      </c>
      <c r="H42" s="12">
        <v>0</v>
      </c>
      <c r="I42" s="12" t="s">
        <v>22</v>
      </c>
      <c r="J42" s="12">
        <f>SUM(K42,L42)</f>
        <v>0</v>
      </c>
      <c r="K42" s="12">
        <v>0</v>
      </c>
      <c r="L42" s="12" t="s">
        <v>22</v>
      </c>
      <c r="M42" s="22"/>
    </row>
    <row r="43" spans="1:13" ht="26.25" customHeight="1">
      <c r="A43" s="10">
        <v>8152</v>
      </c>
      <c r="B43" s="11" t="s">
        <v>665</v>
      </c>
      <c r="C43" s="10"/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  <c r="M43" s="22"/>
    </row>
    <row r="44" spans="1:13" ht="39.75" customHeight="1">
      <c r="A44" s="10">
        <v>8160</v>
      </c>
      <c r="B44" s="11" t="s">
        <v>666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-5546.900000000009</v>
      </c>
      <c r="K44" s="12">
        <f t="shared" si="7"/>
        <v>-61452.4</v>
      </c>
      <c r="L44" s="12">
        <f t="shared" si="7"/>
        <v>55905.49999999999</v>
      </c>
      <c r="M44" s="22"/>
    </row>
    <row r="45" spans="1:13" ht="24.75" customHeight="1">
      <c r="A45" s="10"/>
      <c r="B45" s="11" t="s">
        <v>163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667</v>
      </c>
      <c r="C46" s="10"/>
      <c r="D46" s="12">
        <f>SUM(D48:D50)</f>
        <v>0</v>
      </c>
      <c r="E46" s="12" t="s">
        <v>22</v>
      </c>
      <c r="F46" s="12">
        <f>SUM(F48:F50)</f>
        <v>0</v>
      </c>
      <c r="G46" s="12">
        <f>SUM(G48:G50)</f>
        <v>0</v>
      </c>
      <c r="H46" s="12" t="s">
        <v>22</v>
      </c>
      <c r="I46" s="12">
        <f>SUM(I49:I50)</f>
        <v>0</v>
      </c>
      <c r="J46" s="12">
        <f>SUM(J48:J50)</f>
        <v>0</v>
      </c>
      <c r="K46" s="12" t="s">
        <v>22</v>
      </c>
      <c r="L46" s="12">
        <f>SUM(L49:L50)</f>
        <v>0</v>
      </c>
      <c r="M46" s="22"/>
    </row>
    <row r="47" spans="1:13" ht="26.25" customHeight="1">
      <c r="A47" s="10"/>
      <c r="B47" s="11" t="s">
        <v>165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668</v>
      </c>
      <c r="C48" s="10" t="s">
        <v>669</v>
      </c>
      <c r="D48" s="12">
        <f>SUM(E48,F48)</f>
        <v>0</v>
      </c>
      <c r="E48" s="12" t="s">
        <v>22</v>
      </c>
      <c r="F48" s="12"/>
      <c r="G48" s="12">
        <f>SUM(H48,I48)</f>
        <v>0</v>
      </c>
      <c r="H48" s="12" t="s">
        <v>22</v>
      </c>
      <c r="I48" s="12"/>
      <c r="J48" s="12">
        <f>SUM(K48,L48)</f>
        <v>0</v>
      </c>
      <c r="K48" s="12" t="s">
        <v>22</v>
      </c>
      <c r="L48" s="12"/>
      <c r="M48" s="22"/>
    </row>
    <row r="49" spans="1:13" ht="39.75" customHeight="1">
      <c r="A49" s="10">
        <v>8163</v>
      </c>
      <c r="B49" s="11" t="s">
        <v>670</v>
      </c>
      <c r="C49" s="10" t="s">
        <v>669</v>
      </c>
      <c r="D49" s="12">
        <f>SUM(E49,F49)</f>
        <v>0</v>
      </c>
      <c r="E49" s="12" t="s">
        <v>22</v>
      </c>
      <c r="F49" s="12">
        <v>0</v>
      </c>
      <c r="G49" s="12">
        <f>SUM(H49,I49)</f>
        <v>0</v>
      </c>
      <c r="H49" s="12" t="s">
        <v>22</v>
      </c>
      <c r="I49" s="12">
        <v>0</v>
      </c>
      <c r="J49" s="12">
        <f>SUM(K49,L49)</f>
        <v>0</v>
      </c>
      <c r="K49" s="12" t="s">
        <v>22</v>
      </c>
      <c r="L49" s="12">
        <v>0</v>
      </c>
      <c r="M49" s="22"/>
    </row>
    <row r="50" spans="1:13" ht="39.75" customHeight="1">
      <c r="A50" s="10">
        <v>8164</v>
      </c>
      <c r="B50" s="11" t="s">
        <v>671</v>
      </c>
      <c r="C50" s="10" t="s">
        <v>672</v>
      </c>
      <c r="D50" s="12">
        <f>SUM(E50,F50)</f>
        <v>0</v>
      </c>
      <c r="E50" s="12" t="s">
        <v>22</v>
      </c>
      <c r="F50" s="12">
        <v>0</v>
      </c>
      <c r="G50" s="12">
        <f>SUM(H50,I50)</f>
        <v>0</v>
      </c>
      <c r="H50" s="12" t="s">
        <v>22</v>
      </c>
      <c r="I50" s="12">
        <v>0</v>
      </c>
      <c r="J50" s="12">
        <f>SUM(K50,L50)</f>
        <v>0</v>
      </c>
      <c r="K50" s="12" t="s">
        <v>22</v>
      </c>
      <c r="L50" s="12">
        <v>0</v>
      </c>
      <c r="M50" s="22"/>
    </row>
    <row r="51" spans="1:13" ht="26.25" customHeight="1">
      <c r="A51" s="10">
        <v>8170</v>
      </c>
      <c r="B51" s="11" t="s">
        <v>673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165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674</v>
      </c>
      <c r="C53" s="10" t="s">
        <v>675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676</v>
      </c>
      <c r="C54" s="10" t="s">
        <v>677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678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163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679</v>
      </c>
      <c r="C57" s="10" t="s">
        <v>680</v>
      </c>
      <c r="D57" s="12">
        <f>SUM(D61,D62)</f>
        <v>16988.7</v>
      </c>
      <c r="E57" s="12">
        <f>SUM(E61,E62)</f>
        <v>16988.7</v>
      </c>
      <c r="F57" s="12" t="s">
        <v>22</v>
      </c>
      <c r="G57" s="12">
        <f>SUM(G61,G62)</f>
        <v>16988.7</v>
      </c>
      <c r="H57" s="12">
        <f>SUM(H61,H62)</f>
        <v>16988.7</v>
      </c>
      <c r="I57" s="12" t="s">
        <v>22</v>
      </c>
      <c r="J57" s="12">
        <f>SUM(J61,J62)</f>
        <v>16988.7</v>
      </c>
      <c r="K57" s="12">
        <f>SUM(K61,K62)</f>
        <v>16988.7</v>
      </c>
      <c r="L57" s="12" t="s">
        <v>22</v>
      </c>
      <c r="M57" s="22"/>
    </row>
    <row r="58" spans="1:13" ht="39.75" customHeight="1">
      <c r="A58" s="10"/>
      <c r="B58" s="11" t="s">
        <v>165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681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  <c r="M59" s="22"/>
    </row>
    <row r="60" spans="1:13" ht="39.75" customHeight="1">
      <c r="A60" s="10">
        <v>8193</v>
      </c>
      <c r="B60" s="11" t="s">
        <v>682</v>
      </c>
      <c r="C60" s="10"/>
      <c r="D60" s="12">
        <f>D57-D59</f>
        <v>16988.7</v>
      </c>
      <c r="E60" s="12">
        <f>E57-E59</f>
        <v>16988.7</v>
      </c>
      <c r="F60" s="12" t="s">
        <v>22</v>
      </c>
      <c r="G60" s="12">
        <f>G57-G59</f>
        <v>16988.7</v>
      </c>
      <c r="H60" s="12">
        <f>H57-H59</f>
        <v>16988.7</v>
      </c>
      <c r="I60" s="12" t="s">
        <v>22</v>
      </c>
      <c r="J60" s="12">
        <f>J57-J59</f>
        <v>16988.7</v>
      </c>
      <c r="K60" s="12">
        <f>K57-K59</f>
        <v>16988.7</v>
      </c>
      <c r="L60" s="12" t="s">
        <v>22</v>
      </c>
      <c r="M60" s="22"/>
    </row>
    <row r="61" spans="1:13" ht="39.75" customHeight="1">
      <c r="A61" s="10">
        <v>8194</v>
      </c>
      <c r="B61" s="11" t="s">
        <v>683</v>
      </c>
      <c r="C61" s="10" t="s">
        <v>684</v>
      </c>
      <c r="D61" s="12">
        <f>SUM(E61,F61)</f>
        <v>16988.7</v>
      </c>
      <c r="E61" s="12">
        <v>16988.7</v>
      </c>
      <c r="F61" s="12" t="s">
        <v>22</v>
      </c>
      <c r="G61" s="12">
        <f>SUM(H61,I61)</f>
        <v>16988.7</v>
      </c>
      <c r="H61" s="12">
        <v>16988.7</v>
      </c>
      <c r="I61" s="12" t="s">
        <v>22</v>
      </c>
      <c r="J61" s="12">
        <f>SUM(K61,L61)</f>
        <v>16988.7</v>
      </c>
      <c r="K61" s="12">
        <v>16988.7</v>
      </c>
      <c r="L61" s="12" t="s">
        <v>22</v>
      </c>
      <c r="M61" s="22"/>
    </row>
    <row r="62" spans="1:13" ht="59.25" customHeight="1">
      <c r="A62" s="10">
        <v>8195</v>
      </c>
      <c r="B62" s="11" t="s">
        <v>685</v>
      </c>
      <c r="C62" s="10" t="s">
        <v>686</v>
      </c>
      <c r="D62" s="12">
        <f>SUM(E62,F62)</f>
        <v>0</v>
      </c>
      <c r="E62" s="12">
        <v>0</v>
      </c>
      <c r="F62" s="12" t="s">
        <v>22</v>
      </c>
      <c r="G62" s="12">
        <f>SUM(H62,I62)</f>
        <v>0</v>
      </c>
      <c r="H62" s="12">
        <v>0</v>
      </c>
      <c r="I62" s="12" t="s">
        <v>22</v>
      </c>
      <c r="J62" s="12">
        <f>SUM(K62,L62)</f>
        <v>0</v>
      </c>
      <c r="K62" s="12">
        <v>0</v>
      </c>
      <c r="L62" s="12" t="s">
        <v>22</v>
      </c>
      <c r="M62" s="22"/>
    </row>
    <row r="63" spans="1:13" ht="39.75" customHeight="1">
      <c r="A63" s="10">
        <v>8196</v>
      </c>
      <c r="B63" s="11" t="s">
        <v>687</v>
      </c>
      <c r="C63" s="10" t="s">
        <v>688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165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689</v>
      </c>
      <c r="C65" s="10"/>
      <c r="D65" s="12">
        <f>SUM(D67,D68)</f>
        <v>45568.2</v>
      </c>
      <c r="E65" s="12" t="s">
        <v>22</v>
      </c>
      <c r="F65" s="12">
        <f>SUM(F67,F68)</f>
        <v>45568.2</v>
      </c>
      <c r="G65" s="12">
        <f>SUM(G67,G68)</f>
        <v>45568.2</v>
      </c>
      <c r="H65" s="12" t="s">
        <v>22</v>
      </c>
      <c r="I65" s="12">
        <f>SUM(I67,I68)</f>
        <v>45568.2</v>
      </c>
      <c r="J65" s="12">
        <f>SUM(J67,J68)</f>
        <v>45568.2</v>
      </c>
      <c r="K65" s="12" t="s">
        <v>22</v>
      </c>
      <c r="L65" s="12">
        <f>SUM(L67,L68)</f>
        <v>45568.2</v>
      </c>
      <c r="M65" s="22"/>
    </row>
    <row r="66" spans="1:13" ht="30" customHeight="1">
      <c r="A66" s="10"/>
      <c r="B66" s="11" t="s">
        <v>163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690</v>
      </c>
      <c r="C67" s="10" t="s">
        <v>691</v>
      </c>
      <c r="D67" s="12">
        <f>SUM(E67,F67)</f>
        <v>45568.2</v>
      </c>
      <c r="E67" s="12" t="s">
        <v>22</v>
      </c>
      <c r="F67" s="12">
        <v>45568.2</v>
      </c>
      <c r="G67" s="12">
        <f>SUM(H67,I67)</f>
        <v>45568.2</v>
      </c>
      <c r="H67" s="12" t="s">
        <v>22</v>
      </c>
      <c r="I67" s="12">
        <v>45568.2</v>
      </c>
      <c r="J67" s="12">
        <f aca="true" t="shared" si="10" ref="J67:J73">SUM(K67,L67)</f>
        <v>45568.2</v>
      </c>
      <c r="K67" s="12" t="s">
        <v>22</v>
      </c>
      <c r="L67" s="12">
        <v>45568.2</v>
      </c>
      <c r="M67" s="22"/>
    </row>
    <row r="68" spans="1:13" ht="78.75" customHeight="1">
      <c r="A68" s="10">
        <v>8199</v>
      </c>
      <c r="B68" s="11" t="s">
        <v>692</v>
      </c>
      <c r="C68" s="10" t="s">
        <v>693</v>
      </c>
      <c r="D68" s="12">
        <f>SUM(E68,F68)</f>
        <v>0</v>
      </c>
      <c r="E68" s="12" t="s">
        <v>22</v>
      </c>
      <c r="F68" s="12">
        <v>0</v>
      </c>
      <c r="G68" s="12">
        <f>SUM(H68,I68)</f>
        <v>0</v>
      </c>
      <c r="H68" s="12" t="s">
        <v>22</v>
      </c>
      <c r="I68" s="12">
        <v>0</v>
      </c>
      <c r="J68" s="12">
        <f t="shared" si="10"/>
        <v>0</v>
      </c>
      <c r="K68" s="12" t="s">
        <v>22</v>
      </c>
      <c r="L68" s="12">
        <v>0</v>
      </c>
      <c r="M68" s="22"/>
    </row>
    <row r="69" spans="1:13" ht="55.5" customHeight="1">
      <c r="A69" s="10">
        <v>8200</v>
      </c>
      <c r="B69" s="11" t="s">
        <v>694</v>
      </c>
      <c r="C69" s="10"/>
      <c r="D69" s="12">
        <f>SUM(E69,F69)</f>
        <v>16988.7</v>
      </c>
      <c r="E69" s="12" t="s">
        <v>22</v>
      </c>
      <c r="F69" s="12">
        <f>E57-E59</f>
        <v>16988.7</v>
      </c>
      <c r="G69" s="12">
        <f>SUM(H69,I69)</f>
        <v>16988.7</v>
      </c>
      <c r="H69" s="12" t="s">
        <v>22</v>
      </c>
      <c r="I69" s="12">
        <f>H57-H59</f>
        <v>16988.7</v>
      </c>
      <c r="J69" s="12">
        <f t="shared" si="10"/>
        <v>16988.7</v>
      </c>
      <c r="K69" s="12" t="s">
        <v>22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695</v>
      </c>
      <c r="C70" s="10"/>
      <c r="D70" s="14" t="s">
        <v>22</v>
      </c>
      <c r="E70" s="14" t="s">
        <v>22</v>
      </c>
      <c r="F70" s="14" t="s">
        <v>22</v>
      </c>
      <c r="G70" s="14" t="s">
        <v>22</v>
      </c>
      <c r="H70" s="14" t="s">
        <v>22</v>
      </c>
      <c r="I70" s="14" t="s">
        <v>22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696</v>
      </c>
      <c r="C71" s="10"/>
      <c r="D71" s="12">
        <f>SUM(E71,F71)</f>
        <v>0</v>
      </c>
      <c r="E71" s="12" t="s">
        <v>22</v>
      </c>
      <c r="F71" s="12" t="s">
        <v>162</v>
      </c>
      <c r="G71" s="12">
        <f>SUM(H71,I71)</f>
        <v>0</v>
      </c>
      <c r="H71" s="12" t="s">
        <v>22</v>
      </c>
      <c r="I71" s="12" t="s">
        <v>162</v>
      </c>
      <c r="J71" s="12">
        <f t="shared" si="10"/>
        <v>0</v>
      </c>
      <c r="K71" s="12">
        <v>0</v>
      </c>
      <c r="L71" s="12">
        <v>0</v>
      </c>
      <c r="M71" s="22"/>
    </row>
    <row r="72" spans="1:13" ht="56.25" customHeight="1">
      <c r="A72" s="10">
        <v>8203</v>
      </c>
      <c r="B72" s="11" t="s">
        <v>697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-68103.8</v>
      </c>
      <c r="K72" s="12">
        <v>-61452.4</v>
      </c>
      <c r="L72" s="12">
        <v>-6651.4</v>
      </c>
      <c r="M72" s="22"/>
    </row>
    <row r="73" spans="1:13" ht="39.75" customHeight="1">
      <c r="A73" s="10">
        <v>8204</v>
      </c>
      <c r="B73" s="11" t="s">
        <v>698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699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163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700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163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701</v>
      </c>
      <c r="C78" s="10"/>
      <c r="D78" s="12">
        <f>SUM(D80:D81)</f>
        <v>0</v>
      </c>
      <c r="E78" s="12" t="s">
        <v>22</v>
      </c>
      <c r="F78" s="12">
        <f>SUM(F80:F81)</f>
        <v>0</v>
      </c>
      <c r="G78" s="12">
        <f>SUM(G80:G81)</f>
        <v>0</v>
      </c>
      <c r="H78" s="12" t="s">
        <v>22</v>
      </c>
      <c r="I78" s="12">
        <f>SUM(I80:I81)</f>
        <v>0</v>
      </c>
      <c r="J78" s="12">
        <f>SUM(J80:J81)</f>
        <v>0</v>
      </c>
      <c r="K78" s="12" t="s">
        <v>22</v>
      </c>
      <c r="L78" s="12">
        <f>SUM(L80:L81)</f>
        <v>0</v>
      </c>
      <c r="M78" s="22"/>
    </row>
    <row r="79" spans="1:13" ht="39.75" customHeight="1">
      <c r="A79" s="10"/>
      <c r="B79" s="11" t="s">
        <v>165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646</v>
      </c>
      <c r="C80" s="10" t="s">
        <v>702</v>
      </c>
      <c r="D80" s="12">
        <f>SUM(E80,F80)</f>
        <v>0</v>
      </c>
      <c r="E80" s="12" t="s">
        <v>22</v>
      </c>
      <c r="F80" s="12">
        <v>0</v>
      </c>
      <c r="G80" s="12">
        <f>SUM(H80,I80)</f>
        <v>0</v>
      </c>
      <c r="H80" s="12" t="s">
        <v>22</v>
      </c>
      <c r="I80" s="12">
        <v>0</v>
      </c>
      <c r="J80" s="12">
        <f>SUM(K80,L80)</f>
        <v>0</v>
      </c>
      <c r="K80" s="12" t="s">
        <v>22</v>
      </c>
      <c r="L80" s="12">
        <v>0</v>
      </c>
      <c r="M80" s="22"/>
    </row>
    <row r="81" spans="1:13" ht="30.75" customHeight="1">
      <c r="A81" s="10">
        <v>8313</v>
      </c>
      <c r="B81" s="11" t="s">
        <v>648</v>
      </c>
      <c r="C81" s="10" t="s">
        <v>703</v>
      </c>
      <c r="D81" s="12">
        <f>SUM(E81,F81)</f>
        <v>0</v>
      </c>
      <c r="E81" s="12" t="s">
        <v>22</v>
      </c>
      <c r="F81" s="12"/>
      <c r="G81" s="12">
        <f>SUM(H81,I81)</f>
        <v>0</v>
      </c>
      <c r="H81" s="12" t="s">
        <v>22</v>
      </c>
      <c r="I81" s="12"/>
      <c r="J81" s="12">
        <f>SUM(K81,L81)</f>
        <v>0</v>
      </c>
      <c r="K81" s="12" t="s">
        <v>22</v>
      </c>
      <c r="L81" s="12"/>
      <c r="M81" s="22"/>
    </row>
    <row r="82" spans="1:13" ht="39.75" customHeight="1">
      <c r="A82" s="10">
        <v>8320</v>
      </c>
      <c r="B82" s="11" t="s">
        <v>704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163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705</v>
      </c>
      <c r="C84" s="10"/>
      <c r="D84" s="12">
        <f>SUM(D86:D87)</f>
        <v>0</v>
      </c>
      <c r="E84" s="12" t="s">
        <v>22</v>
      </c>
      <c r="F84" s="12">
        <f>SUM(F86:F87)</f>
        <v>0</v>
      </c>
      <c r="G84" s="12">
        <f>SUM(G86:G87)</f>
        <v>0</v>
      </c>
      <c r="H84" s="12" t="s">
        <v>22</v>
      </c>
      <c r="I84" s="12">
        <f>SUM(I86:I87)</f>
        <v>0</v>
      </c>
      <c r="J84" s="12">
        <f>SUM(J86:J87)</f>
        <v>0</v>
      </c>
      <c r="K84" s="12" t="s">
        <v>22</v>
      </c>
      <c r="L84" s="12">
        <f>SUM(L86:L87)</f>
        <v>0</v>
      </c>
      <c r="M84" s="22"/>
    </row>
    <row r="85" spans="1:13" ht="26.25" customHeight="1">
      <c r="A85" s="10"/>
      <c r="B85" s="11" t="s">
        <v>165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706</v>
      </c>
      <c r="C86" s="10" t="s">
        <v>707</v>
      </c>
      <c r="D86" s="12">
        <f>SUM(E86,F86)</f>
        <v>0</v>
      </c>
      <c r="E86" s="12" t="s">
        <v>22</v>
      </c>
      <c r="F86" s="12">
        <v>0</v>
      </c>
      <c r="G86" s="12">
        <f>SUM(H86,I86)</f>
        <v>0</v>
      </c>
      <c r="H86" s="12" t="s">
        <v>22</v>
      </c>
      <c r="I86" s="12">
        <v>0</v>
      </c>
      <c r="J86" s="12">
        <f>SUM(K86,L86)</f>
        <v>0</v>
      </c>
      <c r="K86" s="12" t="s">
        <v>22</v>
      </c>
      <c r="L86" s="12">
        <v>0</v>
      </c>
      <c r="M86" s="22"/>
    </row>
    <row r="87" spans="1:13" ht="30.75" customHeight="1">
      <c r="A87" s="10">
        <v>8330</v>
      </c>
      <c r="B87" s="11" t="s">
        <v>708</v>
      </c>
      <c r="C87" s="10" t="s">
        <v>709</v>
      </c>
      <c r="D87" s="12">
        <f>SUM(E87,F87)</f>
        <v>0</v>
      </c>
      <c r="E87" s="12" t="s">
        <v>22</v>
      </c>
      <c r="F87" s="12">
        <v>0</v>
      </c>
      <c r="G87" s="12">
        <f>SUM(H87,I87)</f>
        <v>0</v>
      </c>
      <c r="H87" s="12" t="s">
        <v>22</v>
      </c>
      <c r="I87" s="12">
        <v>0</v>
      </c>
      <c r="J87" s="12">
        <f>SUM(K87,L87)</f>
        <v>0</v>
      </c>
      <c r="K87" s="12" t="s">
        <v>22</v>
      </c>
      <c r="L87" s="12">
        <v>0</v>
      </c>
      <c r="M87" s="22"/>
    </row>
    <row r="88" spans="1:13" ht="32.25" customHeight="1">
      <c r="A88" s="10">
        <v>8340</v>
      </c>
      <c r="B88" s="11" t="s">
        <v>710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165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711</v>
      </c>
      <c r="C90" s="10" t="s">
        <v>707</v>
      </c>
      <c r="D90" s="12">
        <f>SUM(E90,F90)</f>
        <v>0</v>
      </c>
      <c r="E90" s="12">
        <v>0</v>
      </c>
      <c r="F90" s="12" t="s">
        <v>22</v>
      </c>
      <c r="G90" s="12">
        <f>SUM(H90,I90)</f>
        <v>0</v>
      </c>
      <c r="H90" s="12">
        <v>0</v>
      </c>
      <c r="I90" s="12" t="s">
        <v>22</v>
      </c>
      <c r="J90" s="12">
        <f>SUM(K90,L90)</f>
        <v>0</v>
      </c>
      <c r="K90" s="12">
        <v>0</v>
      </c>
      <c r="L90" s="12" t="s">
        <v>22</v>
      </c>
      <c r="M90" s="22"/>
    </row>
    <row r="91" spans="1:13" s="26" customFormat="1" ht="33.75" customHeight="1">
      <c r="A91" s="61">
        <v>8350</v>
      </c>
      <c r="B91" s="62" t="s">
        <v>712</v>
      </c>
      <c r="C91" s="61" t="s">
        <v>709</v>
      </c>
      <c r="D91" s="63">
        <f>SUM(E91,F91)</f>
        <v>0</v>
      </c>
      <c r="E91" s="63">
        <v>0</v>
      </c>
      <c r="F91" s="63" t="s">
        <v>22</v>
      </c>
      <c r="G91" s="63">
        <f>SUM(H91,I91)</f>
        <v>0</v>
      </c>
      <c r="H91" s="63">
        <v>0</v>
      </c>
      <c r="I91" s="63" t="s">
        <v>22</v>
      </c>
      <c r="J91" s="63">
        <f>SUM(K91,L91)</f>
        <v>0</v>
      </c>
      <c r="K91" s="63">
        <v>0</v>
      </c>
      <c r="L91" s="63" t="s">
        <v>22</v>
      </c>
      <c r="M91" s="56"/>
    </row>
    <row r="92" ht="33.75" customHeight="1"/>
    <row r="93" spans="1:13" s="24" customFormat="1" ht="22.5" customHeight="1">
      <c r="A93" s="57" t="s">
        <v>718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9"/>
      <c r="M93" s="60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137" spans="1:12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</sheetData>
  <sheetProtection/>
  <mergeCells count="13">
    <mergeCell ref="A1:K1"/>
    <mergeCell ref="A2:L2"/>
    <mergeCell ref="A3:K3"/>
    <mergeCell ref="D7:F7"/>
    <mergeCell ref="G7:I7"/>
    <mergeCell ref="J7:L7"/>
    <mergeCell ref="A93:L93"/>
    <mergeCell ref="D8:F8"/>
    <mergeCell ref="G8:I8"/>
    <mergeCell ref="J8:L8"/>
    <mergeCell ref="E9:F9"/>
    <mergeCell ref="H9:I9"/>
    <mergeCell ref="K9:L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2021-05-17T06:43:42Z</cp:lastPrinted>
  <dcterms:created xsi:type="dcterms:W3CDTF">2021-04-01T08:18:40Z</dcterms:created>
  <dcterms:modified xsi:type="dcterms:W3CDTF">2021-05-18T06:57:56Z</dcterms:modified>
  <cp:category/>
  <cp:version/>
  <cp:contentType/>
  <cp:contentStatus/>
</cp:coreProperties>
</file>